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J:\Tools\"/>
    </mc:Choice>
  </mc:AlternateContent>
  <xr:revisionPtr revIDLastSave="0" documentId="13_ncr:1_{D1CA75E4-9211-494A-9A42-3EE657BF56E8}" xr6:coauthVersionLast="45" xr6:coauthVersionMax="45" xr10:uidLastSave="{00000000-0000-0000-0000-000000000000}"/>
  <bookViews>
    <workbookView xWindow="-120" yWindow="-120" windowWidth="29040" windowHeight="15840" xr2:uid="{F68E8044-B2A2-4C55-A69D-0373193D1E57}"/>
  </bookViews>
  <sheets>
    <sheet name="Monitor Eligibilit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2" i="1" l="1"/>
  <c r="S12" i="1"/>
  <c r="Q28" i="1" l="1"/>
  <c r="S32" i="1" l="1"/>
  <c r="T32" i="1" s="1"/>
  <c r="AS32" i="1" s="1"/>
  <c r="S31" i="1"/>
  <c r="T31" i="1" s="1"/>
  <c r="AS31" i="1" s="1"/>
  <c r="S30" i="1"/>
  <c r="T30" i="1" s="1"/>
  <c r="AS30" i="1" s="1"/>
  <c r="S29" i="1"/>
  <c r="T29" i="1" s="1"/>
  <c r="AS29" i="1" s="1"/>
  <c r="S28" i="1"/>
  <c r="T28" i="1" s="1"/>
  <c r="AS28" i="1" s="1"/>
  <c r="S26" i="1"/>
  <c r="T26" i="1" s="1"/>
  <c r="AS26" i="1" s="1"/>
  <c r="S25" i="1"/>
  <c r="T25" i="1" s="1"/>
  <c r="AS25" i="1" s="1"/>
  <c r="S24" i="1"/>
  <c r="S23" i="1"/>
  <c r="S22" i="1"/>
  <c r="S21" i="1"/>
  <c r="S27" i="1" l="1"/>
  <c r="T27" i="1" s="1"/>
  <c r="AS27" i="1" s="1"/>
  <c r="T21" i="1" l="1"/>
  <c r="AS21" i="1" s="1"/>
  <c r="T24" i="1" l="1"/>
  <c r="AS24" i="1" s="1"/>
  <c r="T23" i="1"/>
  <c r="AS23" i="1" s="1"/>
  <c r="T22" i="1"/>
  <c r="AS22" i="1" s="1"/>
  <c r="AT21" i="1"/>
  <c r="U21" i="1" s="1"/>
  <c r="AT22" i="1" l="1"/>
  <c r="U22" i="1" s="1"/>
  <c r="AT23" i="1" l="1"/>
  <c r="AT24" i="1" s="1"/>
  <c r="AT25" i="1" s="1"/>
  <c r="AT26" i="1" s="1"/>
  <c r="AT27" i="1" s="1"/>
  <c r="AT28" i="1" s="1"/>
  <c r="AT29" i="1" s="1"/>
  <c r="AT30" i="1" s="1"/>
  <c r="AT31" i="1" s="1"/>
  <c r="AT32" i="1" s="1"/>
  <c r="U23" i="1" l="1"/>
  <c r="U24" i="1" s="1"/>
  <c r="U25" i="1" l="1"/>
  <c r="U26" i="1" l="1"/>
  <c r="U27" i="1" s="1"/>
  <c r="U28" i="1" l="1"/>
  <c r="U29" i="1" s="1"/>
  <c r="U30" i="1" l="1"/>
  <c r="U31" i="1" s="1"/>
  <c r="U32" i="1" l="1"/>
  <c r="V21" i="1" s="1"/>
</calcChain>
</file>

<file path=xl/sharedStrings.xml><?xml version="1.0" encoding="utf-8"?>
<sst xmlns="http://schemas.openxmlformats.org/spreadsheetml/2006/main" count="132" uniqueCount="45">
  <si>
    <t>January</t>
  </si>
  <si>
    <t>February</t>
  </si>
  <si>
    <t>March</t>
  </si>
  <si>
    <t>April</t>
  </si>
  <si>
    <t>May</t>
  </si>
  <si>
    <t>June</t>
  </si>
  <si>
    <t>August</t>
  </si>
  <si>
    <t>September</t>
  </si>
  <si>
    <t>October</t>
  </si>
  <si>
    <t>November</t>
  </si>
  <si>
    <t>December</t>
  </si>
  <si>
    <t>Count</t>
  </si>
  <si>
    <t>Enrollment indicator</t>
  </si>
  <si>
    <t>July</t>
  </si>
  <si>
    <t>Employee Name:</t>
  </si>
  <si>
    <t>Total</t>
  </si>
  <si>
    <t>NPERS Org #</t>
  </si>
  <si>
    <t>Average Hrs Per Week</t>
  </si>
  <si>
    <t>Text To Display</t>
  </si>
  <si>
    <t>Indicator</t>
  </si>
  <si>
    <t>If False</t>
  </si>
  <si>
    <t>Monitor All Hours worked at your school district. If the position of an employee initially hired to work less than 20 hours per week changes to a position requiring 20 or more hours per week, the employee should be enrolled in the plan. If an employee initially hired tow ork less than 20 hours per week starts working an average of 20 hours or more per week in each calednar month of any three claendar months during a retirement plan year (July1-June 30), they must be enrolled in the plan. The 3 calendar months do not have to be consecutive. The "Mandatory effective date of participation' in the plan is the enxt pay period following the pay period where the employee worked an average of 20 hours or more per week for each of 3 calednar months during the plan year.</t>
  </si>
  <si>
    <t>School Name:</t>
  </si>
  <si>
    <t>Average Hours calculation</t>
  </si>
  <si>
    <t>Monitoring Hours for Eligibility Calculator</t>
  </si>
  <si>
    <t>Leap year</t>
  </si>
  <si>
    <t>Place X if a leap Year (IF not a leap year leave blank)</t>
  </si>
  <si>
    <t>00-00</t>
  </si>
  <si>
    <t>Input hours worked below</t>
  </si>
  <si>
    <t>Status</t>
  </si>
  <si>
    <t xml:space="preserve">Calculator Tool - Monitoring Hours Worked for School Retirement Plan Eligibility </t>
  </si>
  <si>
    <t>Hours Worked per Calendar Month</t>
  </si>
  <si>
    <t>Calendar Month</t>
  </si>
  <si>
    <t>Days in the Calendar  Month</t>
  </si>
  <si>
    <t>Smallville Public Schools</t>
  </si>
  <si>
    <t>Clark Kent</t>
  </si>
  <si>
    <t xml:space="preserve">The employee must be enrolled in the plan on the next pay period. </t>
  </si>
  <si>
    <t>Create Date 05/13/2021</t>
  </si>
  <si>
    <t>Plan Year (YYYY):</t>
  </si>
  <si>
    <t>Revision</t>
  </si>
  <si>
    <t>DO NOT USE</t>
  </si>
  <si>
    <t>X</t>
  </si>
  <si>
    <t>State Date</t>
  </si>
  <si>
    <t>End Date</t>
  </si>
  <si>
    <t>Not for use prior to plan year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</si>
</sst>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1"/>
      <color theme="1"/>
      <name val="Calibri"/>
      <family val="2"/>
      <scheme val="minor"/>
    </font>
    <font>
      <b/>
      <sz val="11"/>
      <color theme="1"/>
      <name val="Calibri"/>
      <family val="2"/>
      <scheme val="minor"/>
    </font>
    <font>
      <sz val="28"/>
      <color theme="1"/>
      <name val="Calibri"/>
      <family val="2"/>
      <scheme val="minor"/>
    </font>
    <font>
      <sz val="8"/>
      <name val="Calibri"/>
      <family val="2"/>
      <scheme val="minor"/>
    </font>
    <font>
      <b/>
      <sz val="28"/>
      <color theme="1"/>
      <name val="Calibri"/>
      <family val="2"/>
      <scheme val="minor"/>
    </font>
    <font>
      <sz val="11"/>
      <color theme="1"/>
      <name val="Calibri"/>
      <family val="2"/>
      <scheme val="minor"/>
    </font>
    <font>
      <b/>
      <sz val="16"/>
      <color theme="1"/>
      <name val="Calibri"/>
      <family val="2"/>
      <scheme val="minor"/>
    </font>
    <font>
      <b/>
      <sz val="26"/>
      <color theme="1"/>
      <name val="Calibri"/>
      <family val="2"/>
      <scheme val="minor"/>
    </font>
    <font>
      <sz val="18"/>
      <color theme="1"/>
      <name val="Calibri"/>
      <family val="2"/>
      <scheme val="minor"/>
    </font>
    <font>
      <b/>
      <sz val="14"/>
      <color theme="1"/>
      <name val="Calibri"/>
      <family val="2"/>
      <scheme val="minor"/>
    </font>
    <font>
      <b/>
      <sz val="22"/>
      <color theme="1"/>
      <name val="Calibri"/>
      <family val="2"/>
      <scheme val="minor"/>
    </font>
    <font>
      <b/>
      <sz val="20"/>
      <color rgb="FFFF0000"/>
      <name val="Calibri"/>
      <family val="2"/>
      <scheme val="minor"/>
    </font>
    <font>
      <b/>
      <u/>
      <sz val="11"/>
      <color theme="1"/>
      <name val="Calibri"/>
      <family val="2"/>
      <scheme val="minor"/>
    </font>
    <font>
      <sz val="8"/>
      <color theme="1"/>
      <name val="Calibri"/>
      <family val="2"/>
      <scheme val="minor"/>
    </font>
    <font>
      <b/>
      <sz val="45"/>
      <color theme="1"/>
      <name val="Calibri"/>
      <family val="2"/>
      <scheme val="minor"/>
    </font>
    <font>
      <b/>
      <sz val="20"/>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rgb="FFFFFFCC"/>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B2B2B2"/>
      </left>
      <right style="medium">
        <color indexed="64"/>
      </right>
      <top style="thin">
        <color rgb="FFB2B2B2"/>
      </top>
      <bottom style="thin">
        <color rgb="FFB2B2B2"/>
      </bottom>
      <diagonal/>
    </border>
    <border>
      <left style="medium">
        <color indexed="64"/>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s>
  <cellStyleXfs count="2">
    <xf numFmtId="0" fontId="0" fillId="0" borderId="0"/>
    <xf numFmtId="0" fontId="5" fillId="2" borderId="1" applyNumberFormat="0" applyFont="0" applyAlignment="0" applyProtection="0"/>
  </cellStyleXfs>
  <cellXfs count="48">
    <xf numFmtId="0" fontId="0" fillId="0" borderId="0" xfId="0"/>
    <xf numFmtId="0" fontId="0" fillId="0" borderId="0" xfId="0" applyProtection="1"/>
    <xf numFmtId="0" fontId="4" fillId="0" borderId="0" xfId="0" applyFont="1" applyAlignment="1" applyProtection="1">
      <alignment vertical="center" wrapText="1"/>
    </xf>
    <xf numFmtId="0" fontId="0" fillId="0" borderId="5" xfId="0" applyBorder="1" applyProtection="1"/>
    <xf numFmtId="0" fontId="0" fillId="0" borderId="0" xfId="0" applyBorder="1" applyProtection="1"/>
    <xf numFmtId="0" fontId="0" fillId="0" borderId="6" xfId="0" applyBorder="1" applyProtection="1"/>
    <xf numFmtId="0" fontId="1" fillId="0" borderId="5" xfId="0" applyFont="1" applyBorder="1" applyAlignment="1" applyProtection="1">
      <alignment horizontal="right"/>
    </xf>
    <xf numFmtId="0" fontId="7" fillId="0" borderId="0" xfId="0" applyFont="1" applyBorder="1" applyAlignment="1" applyProtection="1">
      <alignment horizontal="right"/>
    </xf>
    <xf numFmtId="0" fontId="9" fillId="0" borderId="0" xfId="0" applyFont="1" applyBorder="1" applyProtection="1"/>
    <xf numFmtId="0" fontId="1" fillId="0" borderId="0" xfId="0" applyFont="1" applyProtection="1"/>
    <xf numFmtId="0" fontId="8" fillId="0" borderId="0" xfId="0" applyFont="1" applyBorder="1" applyProtection="1"/>
    <xf numFmtId="0" fontId="2" fillId="0" borderId="0" xfId="0" applyFont="1" applyBorder="1" applyAlignment="1" applyProtection="1">
      <alignment wrapText="1"/>
    </xf>
    <xf numFmtId="0" fontId="2" fillId="0" borderId="0" xfId="0" applyFont="1" applyProtection="1"/>
    <xf numFmtId="0" fontId="0" fillId="2" borderId="1" xfId="1" applyFont="1" applyProtection="1">
      <protection locked="0"/>
    </xf>
    <xf numFmtId="0" fontId="10" fillId="0" borderId="0" xfId="0" applyFont="1" applyBorder="1" applyProtection="1">
      <protection locked="0"/>
    </xf>
    <xf numFmtId="49" fontId="7" fillId="2" borderId="1" xfId="1" applyNumberFormat="1" applyFont="1" applyBorder="1" applyAlignment="1" applyProtection="1">
      <alignment horizontal="left"/>
      <protection locked="0"/>
    </xf>
    <xf numFmtId="0" fontId="11" fillId="0" borderId="0" xfId="0" applyFont="1" applyAlignment="1">
      <alignment horizontal="center"/>
    </xf>
    <xf numFmtId="0" fontId="9" fillId="0" borderId="0" xfId="0" applyFont="1" applyBorder="1" applyAlignment="1" applyProtection="1">
      <alignment horizontal="center" wrapText="1"/>
    </xf>
    <xf numFmtId="0" fontId="0" fillId="0" borderId="0" xfId="0" applyAlignment="1">
      <alignment horizontal="center" vertical="center"/>
    </xf>
    <xf numFmtId="0" fontId="12" fillId="0" borderId="0" xfId="0" applyFont="1" applyAlignment="1">
      <alignment horizontal="center" vertical="center"/>
    </xf>
    <xf numFmtId="0" fontId="0" fillId="0" borderId="0" xfId="0" applyAlignment="1">
      <alignment horizontal="left" vertical="center" indent="5"/>
    </xf>
    <xf numFmtId="0" fontId="0" fillId="0" borderId="0" xfId="0" applyAlignment="1">
      <alignment vertical="center"/>
    </xf>
    <xf numFmtId="0" fontId="13" fillId="0" borderId="0" xfId="0" applyFont="1" applyAlignment="1">
      <alignment vertical="center"/>
    </xf>
    <xf numFmtId="0" fontId="0" fillId="0" borderId="0" xfId="0" applyAlignment="1" applyProtection="1"/>
    <xf numFmtId="0" fontId="6" fillId="0" borderId="0" xfId="0" applyFont="1" applyBorder="1" applyAlignment="1" applyProtection="1">
      <alignment horizontal="center" wrapText="1"/>
    </xf>
    <xf numFmtId="0" fontId="0" fillId="0" borderId="0" xfId="0" applyAlignment="1" applyProtection="1">
      <alignment wrapText="1"/>
    </xf>
    <xf numFmtId="0" fontId="0" fillId="0" borderId="0" xfId="0" applyFill="1" applyProtection="1"/>
    <xf numFmtId="0" fontId="8" fillId="0" borderId="9" xfId="0" applyFont="1" applyBorder="1"/>
    <xf numFmtId="164" fontId="0" fillId="0" borderId="0" xfId="0" applyNumberFormat="1" applyProtection="1"/>
    <xf numFmtId="14" fontId="0" fillId="0" borderId="0" xfId="0" applyNumberFormat="1" applyProtection="1"/>
    <xf numFmtId="14" fontId="15" fillId="0" borderId="0" xfId="0" applyNumberFormat="1" applyFont="1" applyAlignment="1">
      <alignment horizontal="center"/>
    </xf>
    <xf numFmtId="0" fontId="16" fillId="0" borderId="0" xfId="0" applyFont="1" applyBorder="1" applyProtection="1"/>
    <xf numFmtId="0" fontId="16" fillId="0" borderId="8" xfId="0" applyFont="1" applyBorder="1"/>
    <xf numFmtId="0" fontId="7" fillId="2" borderId="1" xfId="1" applyFont="1" applyAlignment="1" applyProtection="1">
      <alignment horizontal="center"/>
      <protection locked="0"/>
    </xf>
    <xf numFmtId="0" fontId="1" fillId="0" borderId="6" xfId="0" applyFont="1" applyBorder="1" applyProtection="1"/>
    <xf numFmtId="0" fontId="10" fillId="0" borderId="6" xfId="0" applyFont="1" applyBorder="1" applyAlignment="1" applyProtection="1">
      <alignment horizontal="center"/>
    </xf>
    <xf numFmtId="0" fontId="14" fillId="0" borderId="0" xfId="0" applyFont="1" applyAlignment="1" applyProtection="1">
      <alignment horizontal="center"/>
    </xf>
    <xf numFmtId="0" fontId="7" fillId="0" borderId="5" xfId="0" applyFont="1" applyBorder="1" applyAlignment="1" applyProtection="1">
      <alignment horizontal="right"/>
    </xf>
    <xf numFmtId="0" fontId="7" fillId="0" borderId="0" xfId="0" applyFont="1" applyBorder="1" applyAlignment="1" applyProtection="1">
      <alignment horizontal="right"/>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7" fillId="2" borderId="1" xfId="1" applyFont="1" applyBorder="1" applyAlignment="1" applyProtection="1">
      <alignment horizontal="left"/>
      <protection locked="0"/>
    </xf>
    <xf numFmtId="0" fontId="7" fillId="2" borderId="7" xfId="1" applyFont="1" applyBorder="1" applyAlignment="1" applyProtection="1">
      <alignment horizontal="left"/>
      <protection locked="0"/>
    </xf>
    <xf numFmtId="0" fontId="9" fillId="0" borderId="0" xfId="0" applyFont="1" applyBorder="1" applyAlignment="1" applyProtection="1">
      <alignment horizontal="center"/>
    </xf>
  </cellXfs>
  <cellStyles count="2">
    <cellStyle name="Normal" xfId="0" builtinId="0"/>
    <cellStyle name="Note" xfId="1" builtinId="10"/>
  </cellStyles>
  <dxfs count="37">
    <dxf>
      <font>
        <b val="0"/>
        <i val="0"/>
        <strike val="0"/>
        <condense val="0"/>
        <extend val="0"/>
        <outline val="0"/>
        <shadow val="0"/>
        <u val="none"/>
        <vertAlign val="baseline"/>
        <sz val="28"/>
        <color theme="1"/>
        <name val="Calibri"/>
        <family val="2"/>
        <scheme val="minor"/>
      </font>
      <protection locked="1" hidden="0"/>
    </dxf>
    <dxf>
      <font>
        <b/>
        <strike val="0"/>
        <outline val="0"/>
        <shadow val="0"/>
        <u val="none"/>
        <vertAlign val="baseline"/>
        <sz val="14"/>
        <color theme="1"/>
        <name val="Calibri"/>
        <family val="2"/>
        <scheme val="minor"/>
      </font>
      <numFmt numFmtId="0" formatCode="General"/>
      <protection locked="1" hidden="0"/>
    </dxf>
    <dxf>
      <font>
        <strike val="0"/>
        <outline val="0"/>
        <shadow val="0"/>
        <u val="none"/>
        <vertAlign val="baseline"/>
        <sz val="18"/>
        <color theme="1"/>
        <name val="Calibri"/>
        <family val="2"/>
        <scheme val="minor"/>
      </font>
      <numFmt numFmtId="0" formatCode="General"/>
      <protection locked="1" hidden="0"/>
    </dxf>
    <dxf>
      <font>
        <b/>
        <strike val="0"/>
        <outline val="0"/>
        <shadow val="0"/>
        <u val="none"/>
        <vertAlign val="baseline"/>
        <sz val="22"/>
        <color theme="1"/>
        <name val="Calibri"/>
        <family val="2"/>
        <scheme val="minor"/>
      </font>
      <protection locked="0" hidden="0"/>
    </dxf>
    <dxf>
      <font>
        <strike val="0"/>
        <outline val="0"/>
        <shadow val="0"/>
        <u val="none"/>
        <vertAlign val="baseline"/>
        <sz val="18"/>
        <color theme="1"/>
        <name val="Calibri"/>
        <family val="2"/>
        <scheme val="minor"/>
      </font>
      <fill>
        <patternFill patternType="solid">
          <fgColor theme="8" tint="0.79998168889431442"/>
          <bgColor theme="8" tint="0.79998168889431442"/>
        </patternFill>
      </fill>
      <border diagonalUp="0" diagonalDown="0" outline="0">
        <left/>
        <right/>
        <top style="thin">
          <color theme="8" tint="0.39997558519241921"/>
        </top>
        <bottom style="thin">
          <color theme="8" tint="0.39997558519241921"/>
        </bottom>
      </border>
      <protection locked="1" hidden="0"/>
    </dxf>
    <dxf>
      <font>
        <b/>
        <i val="0"/>
        <strike val="0"/>
        <condense val="0"/>
        <extend val="0"/>
        <outline val="0"/>
        <shadow val="0"/>
        <u val="none"/>
        <vertAlign val="baseline"/>
        <sz val="18"/>
        <color theme="1"/>
        <name val="Calibri"/>
        <family val="2"/>
        <scheme val="minor"/>
      </font>
      <fill>
        <patternFill patternType="solid">
          <fgColor theme="8" tint="0.79998168889431442"/>
          <bgColor theme="8" tint="0.79998168889431442"/>
        </patternFill>
      </fill>
      <border diagonalUp="0" diagonalDown="0" outline="0">
        <left style="medium">
          <color indexed="64"/>
        </left>
        <right/>
        <top style="thin">
          <color theme="8" tint="0.39997558519241921"/>
        </top>
        <bottom style="thin">
          <color theme="8" tint="0.39997558519241921"/>
        </bottom>
      </border>
      <protection locked="1" hidden="0"/>
    </dxf>
    <dxf>
      <border outline="0">
        <left style="medium">
          <color indexed="64"/>
        </left>
        <right style="medium">
          <color indexed="64"/>
        </right>
        <bottom style="medium">
          <color indexed="64"/>
        </bottom>
      </border>
    </dxf>
    <dxf>
      <protection locked="1" hidden="0"/>
    </dxf>
    <dxf>
      <font>
        <b/>
        <i val="0"/>
        <strike val="0"/>
        <condense val="0"/>
        <extend val="0"/>
        <outline val="0"/>
        <shadow val="0"/>
        <u val="none"/>
        <vertAlign val="baseline"/>
        <sz val="16"/>
        <color theme="1"/>
        <name val="Calibri"/>
        <family val="2"/>
        <scheme val="minor"/>
      </font>
      <protection locked="1" hidden="0"/>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51954</xdr:colOff>
      <xdr:row>38</xdr:row>
      <xdr:rowOff>155865</xdr:rowOff>
    </xdr:from>
    <xdr:to>
      <xdr:col>14</xdr:col>
      <xdr:colOff>395685</xdr:colOff>
      <xdr:row>471</xdr:row>
      <xdr:rowOff>69273</xdr:rowOff>
    </xdr:to>
    <xdr:pic>
      <xdr:nvPicPr>
        <xdr:cNvPr id="4" name="Picture 3">
          <a:extLst>
            <a:ext uri="{FF2B5EF4-FFF2-40B4-BE49-F238E27FC236}">
              <a16:creationId xmlns:a16="http://schemas.microsoft.com/office/drawing/2014/main" id="{0BD630AC-A6FD-4E91-BC5C-1A0DFCBD3658}"/>
            </a:ext>
          </a:extLst>
        </xdr:cNvPr>
        <xdr:cNvPicPr>
          <a:picLocks noChangeAspect="1"/>
        </xdr:cNvPicPr>
      </xdr:nvPicPr>
      <xdr:blipFill>
        <a:blip xmlns:r="http://schemas.openxmlformats.org/officeDocument/2006/relationships" r:embed="rId1"/>
        <a:stretch>
          <a:fillRect/>
        </a:stretch>
      </xdr:blipFill>
      <xdr:spPr>
        <a:xfrm>
          <a:off x="51954" y="16417638"/>
          <a:ext cx="9002822" cy="6009408"/>
        </a:xfrm>
        <a:prstGeom prst="rect">
          <a:avLst/>
        </a:prstGeom>
      </xdr:spPr>
    </xdr:pic>
    <xdr:clientData/>
  </xdr:twoCellAnchor>
  <xdr:twoCellAnchor editAs="oneCell">
    <xdr:from>
      <xdr:col>0</xdr:col>
      <xdr:colOff>0</xdr:colOff>
      <xdr:row>6</xdr:row>
      <xdr:rowOff>0</xdr:rowOff>
    </xdr:from>
    <xdr:to>
      <xdr:col>14</xdr:col>
      <xdr:colOff>278328</xdr:colOff>
      <xdr:row>21</xdr:row>
      <xdr:rowOff>234055</xdr:rowOff>
    </xdr:to>
    <xdr:pic>
      <xdr:nvPicPr>
        <xdr:cNvPr id="6" name="Picture 5">
          <a:extLst>
            <a:ext uri="{FF2B5EF4-FFF2-40B4-BE49-F238E27FC236}">
              <a16:creationId xmlns:a16="http://schemas.microsoft.com/office/drawing/2014/main" id="{3ADD539C-6608-4015-81EA-61A59DE0662D}"/>
            </a:ext>
          </a:extLst>
        </xdr:cNvPr>
        <xdr:cNvPicPr>
          <a:picLocks noChangeAspect="1"/>
        </xdr:cNvPicPr>
      </xdr:nvPicPr>
      <xdr:blipFill>
        <a:blip xmlns:r="http://schemas.openxmlformats.org/officeDocument/2006/relationships" r:embed="rId2"/>
        <a:stretch>
          <a:fillRect/>
        </a:stretch>
      </xdr:blipFill>
      <xdr:spPr>
        <a:xfrm>
          <a:off x="0" y="1156607"/>
          <a:ext cx="8994321" cy="5268698"/>
        </a:xfrm>
        <a:prstGeom prst="rect">
          <a:avLst/>
        </a:prstGeom>
      </xdr:spPr>
    </xdr:pic>
    <xdr:clientData/>
  </xdr:twoCellAnchor>
  <xdr:twoCellAnchor editAs="oneCell">
    <xdr:from>
      <xdr:col>0</xdr:col>
      <xdr:colOff>0</xdr:colOff>
      <xdr:row>21</xdr:row>
      <xdr:rowOff>326572</xdr:rowOff>
    </xdr:from>
    <xdr:to>
      <xdr:col>14</xdr:col>
      <xdr:colOff>359971</xdr:colOff>
      <xdr:row>27</xdr:row>
      <xdr:rowOff>665188</xdr:rowOff>
    </xdr:to>
    <xdr:pic>
      <xdr:nvPicPr>
        <xdr:cNvPr id="8" name="Picture 7">
          <a:extLst>
            <a:ext uri="{FF2B5EF4-FFF2-40B4-BE49-F238E27FC236}">
              <a16:creationId xmlns:a16="http://schemas.microsoft.com/office/drawing/2014/main" id="{3634B8B4-95A4-4A22-86FB-2CA20A423B3A}"/>
            </a:ext>
          </a:extLst>
        </xdr:cNvPr>
        <xdr:cNvPicPr>
          <a:picLocks noChangeAspect="1"/>
        </xdr:cNvPicPr>
      </xdr:nvPicPr>
      <xdr:blipFill>
        <a:blip xmlns:r="http://schemas.openxmlformats.org/officeDocument/2006/relationships" r:embed="rId3"/>
        <a:stretch>
          <a:fillRect/>
        </a:stretch>
      </xdr:blipFill>
      <xdr:spPr>
        <a:xfrm>
          <a:off x="0" y="6463393"/>
          <a:ext cx="9075964" cy="5237187"/>
        </a:xfrm>
        <a:prstGeom prst="rect">
          <a:avLst/>
        </a:prstGeom>
      </xdr:spPr>
    </xdr:pic>
    <xdr:clientData/>
  </xdr:twoCellAnchor>
  <xdr:twoCellAnchor editAs="oneCell">
    <xdr:from>
      <xdr:col>0</xdr:col>
      <xdr:colOff>0</xdr:colOff>
      <xdr:row>27</xdr:row>
      <xdr:rowOff>432956</xdr:rowOff>
    </xdr:from>
    <xdr:to>
      <xdr:col>14</xdr:col>
      <xdr:colOff>259773</xdr:colOff>
      <xdr:row>39</xdr:row>
      <xdr:rowOff>87567</xdr:rowOff>
    </xdr:to>
    <xdr:pic>
      <xdr:nvPicPr>
        <xdr:cNvPr id="9" name="Picture 8">
          <a:extLst>
            <a:ext uri="{FF2B5EF4-FFF2-40B4-BE49-F238E27FC236}">
              <a16:creationId xmlns:a16="http://schemas.microsoft.com/office/drawing/2014/main" id="{376BF90D-7BC2-4988-8898-DD3D5D7B7699}"/>
            </a:ext>
          </a:extLst>
        </xdr:cNvPr>
        <xdr:cNvPicPr>
          <a:picLocks noChangeAspect="1"/>
        </xdr:cNvPicPr>
      </xdr:nvPicPr>
      <xdr:blipFill>
        <a:blip xmlns:r="http://schemas.openxmlformats.org/officeDocument/2006/relationships" r:embed="rId4"/>
        <a:stretch>
          <a:fillRect/>
        </a:stretch>
      </xdr:blipFill>
      <xdr:spPr>
        <a:xfrm>
          <a:off x="0" y="11481956"/>
          <a:ext cx="8918864" cy="505788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988FF50-A9B5-4A98-BE64-97AE01D8255D}" name="Table7" displayName="Table7" ref="P20:U32" totalsRowShown="0" headerRowDxfId="8" dataDxfId="7" tableBorderDxfId="6">
  <tableColumns count="6">
    <tableColumn id="1" xr3:uid="{B1B68CCF-E5AA-4DD5-B8E8-37859792DF7A}" name="Calendar Month" dataDxfId="5"/>
    <tableColumn id="2" xr3:uid="{9EF2A6B1-C3E1-4E13-BCDF-D565A3C156C7}" name="Days in the Calendar  Month" dataDxfId="4"/>
    <tableColumn id="3" xr3:uid="{CE2673E0-7376-47D7-A1A1-F66AE43A67D8}" name="Hours Worked per Calendar Month" dataDxfId="3"/>
    <tableColumn id="4" xr3:uid="{130DFEAD-1140-4AAC-9863-533A4CD009DC}" name="Average Hrs Per Week" dataDxfId="2">
      <calculatedColumnFormula>ROUND(R21/(Q21/7),2)</calculatedColumnFormula>
    </tableColumn>
    <tableColumn id="5" xr3:uid="{2971E27A-5B21-4D8C-B817-F053AFB4DB8B}" name="Status" dataDxfId="1">
      <calculatedColumnFormula>IF(S21&gt;$AX$21,"Qualifying Month","")</calculatedColumnFormula>
    </tableColumn>
    <tableColumn id="6" xr3:uid="{3157E0FD-F687-41F1-9060-9D7625F4ADDC}" name="Enrollment indicator"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A8088-B409-4CB3-A404-B4F267A4F993}">
  <dimension ref="A1:AZ469"/>
  <sheetViews>
    <sheetView tabSelected="1" zoomScale="55" zoomScaleNormal="55" workbookViewId="0">
      <selection activeCell="R24" sqref="R24"/>
    </sheetView>
  </sheetViews>
  <sheetFormatPr defaultRowHeight="15" x14ac:dyDescent="0.25"/>
  <cols>
    <col min="1" max="1" width="9.140625" style="1"/>
    <col min="2" max="2" width="11" style="1" bestFit="1" customWidth="1"/>
    <col min="3" max="4" width="9.140625" style="1"/>
    <col min="5" max="5" width="9.85546875" style="1" bestFit="1" customWidth="1"/>
    <col min="6" max="15" width="9.140625" style="1"/>
    <col min="16" max="16" width="18.7109375" style="1" customWidth="1"/>
    <col min="17" max="17" width="25.140625" style="1" customWidth="1"/>
    <col min="18" max="18" width="31.5703125" style="1" customWidth="1"/>
    <col min="19" max="19" width="21.140625" style="1" customWidth="1"/>
    <col min="20" max="20" width="21.28515625" style="1" customWidth="1"/>
    <col min="21" max="21" width="78.5703125" style="1" customWidth="1"/>
    <col min="22" max="22" width="9.140625" style="1"/>
    <col min="23" max="43" width="9.140625" style="1" customWidth="1"/>
    <col min="44" max="44" width="9.140625" style="1" hidden="1" customWidth="1"/>
    <col min="45" max="45" width="8.5703125" style="1" hidden="1" customWidth="1"/>
    <col min="46" max="46" width="7.42578125" style="1" hidden="1" customWidth="1"/>
    <col min="47" max="47" width="43" style="1" hidden="1" customWidth="1"/>
    <col min="48" max="48" width="8.42578125" style="1" hidden="1" customWidth="1"/>
    <col min="49" max="49" width="20.140625" style="1" hidden="1" customWidth="1"/>
    <col min="50" max="50" width="16.85546875" style="1" hidden="1" customWidth="1"/>
    <col min="51" max="52" width="9.140625" style="1" hidden="1" customWidth="1"/>
    <col min="53" max="53" width="9.140625" style="1" customWidth="1"/>
    <col min="54" max="16384" width="9.140625" style="1"/>
  </cols>
  <sheetData>
    <row r="1" spans="1:34" ht="15" customHeight="1" x14ac:dyDescent="0.25">
      <c r="A1" s="36" t="s">
        <v>30</v>
      </c>
      <c r="B1" s="36"/>
      <c r="C1" s="36"/>
      <c r="D1" s="36"/>
      <c r="E1" s="36"/>
      <c r="F1" s="36"/>
      <c r="G1" s="36"/>
      <c r="H1" s="36"/>
      <c r="I1" s="36"/>
      <c r="J1" s="36"/>
      <c r="K1" s="36"/>
      <c r="L1" s="36"/>
      <c r="M1" s="36"/>
      <c r="N1" s="36"/>
      <c r="O1" s="36"/>
      <c r="P1" s="36"/>
      <c r="Q1" s="36"/>
      <c r="R1" s="36"/>
      <c r="S1" s="36"/>
      <c r="T1" s="36"/>
      <c r="U1" s="36"/>
    </row>
    <row r="2" spans="1:34" ht="15" customHeight="1" x14ac:dyDescent="0.25">
      <c r="A2" s="36"/>
      <c r="B2" s="36"/>
      <c r="C2" s="36"/>
      <c r="D2" s="36"/>
      <c r="E2" s="36"/>
      <c r="F2" s="36"/>
      <c r="G2" s="36"/>
      <c r="H2" s="36"/>
      <c r="I2" s="36"/>
      <c r="J2" s="36"/>
      <c r="K2" s="36"/>
      <c r="L2" s="36"/>
      <c r="M2" s="36"/>
      <c r="N2" s="36"/>
      <c r="O2" s="36"/>
      <c r="P2" s="36"/>
      <c r="Q2" s="36"/>
      <c r="R2" s="36"/>
      <c r="S2" s="36"/>
      <c r="T2" s="36"/>
      <c r="U2" s="36"/>
    </row>
    <row r="3" spans="1:34" x14ac:dyDescent="0.25">
      <c r="A3" s="36"/>
      <c r="B3" s="36"/>
      <c r="C3" s="36"/>
      <c r="D3" s="36"/>
      <c r="E3" s="36"/>
      <c r="F3" s="36"/>
      <c r="G3" s="36"/>
      <c r="H3" s="36"/>
      <c r="I3" s="36"/>
      <c r="J3" s="36"/>
      <c r="K3" s="36"/>
      <c r="L3" s="36"/>
      <c r="M3" s="36"/>
      <c r="N3" s="36"/>
      <c r="O3" s="36"/>
      <c r="P3" s="36"/>
      <c r="Q3" s="36"/>
      <c r="R3" s="36"/>
      <c r="S3" s="36"/>
      <c r="T3" s="36"/>
      <c r="U3" s="36"/>
    </row>
    <row r="4" spans="1:34" x14ac:dyDescent="0.25">
      <c r="A4" s="36"/>
      <c r="B4" s="36"/>
      <c r="C4" s="36"/>
      <c r="D4" s="36"/>
      <c r="E4" s="36"/>
      <c r="F4" s="36"/>
      <c r="G4" s="36"/>
      <c r="H4" s="36"/>
      <c r="I4" s="36"/>
      <c r="J4" s="36"/>
      <c r="K4" s="36"/>
      <c r="L4" s="36"/>
      <c r="M4" s="36"/>
      <c r="N4" s="36"/>
      <c r="O4" s="36"/>
      <c r="P4" s="36"/>
      <c r="Q4" s="36"/>
      <c r="R4" s="36"/>
      <c r="S4" s="36"/>
      <c r="T4" s="36"/>
      <c r="U4" s="36"/>
    </row>
    <row r="5" spans="1:34" x14ac:dyDescent="0.25">
      <c r="A5" s="4" t="s">
        <v>37</v>
      </c>
      <c r="W5" s="23"/>
      <c r="X5" s="23"/>
      <c r="Y5" s="23"/>
      <c r="Z5" s="23"/>
      <c r="AA5" s="23"/>
      <c r="AB5" s="23"/>
      <c r="AC5" s="23"/>
      <c r="AD5" s="23"/>
      <c r="AE5" s="23"/>
      <c r="AF5" s="23"/>
      <c r="AG5" s="23"/>
      <c r="AH5" s="23"/>
    </row>
    <row r="6" spans="1:34" ht="15.75" thickBot="1" x14ac:dyDescent="0.3">
      <c r="A6" s="1" t="s">
        <v>39</v>
      </c>
      <c r="B6" s="29">
        <v>44335</v>
      </c>
      <c r="W6" s="23"/>
      <c r="X6" s="23"/>
      <c r="Y6" s="23"/>
      <c r="Z6" s="23"/>
      <c r="AA6" s="23"/>
      <c r="AB6" s="23"/>
      <c r="AC6" s="23"/>
      <c r="AD6" s="23"/>
      <c r="AE6" s="23"/>
      <c r="AF6" s="23"/>
      <c r="AG6" s="23"/>
      <c r="AH6" s="23"/>
    </row>
    <row r="7" spans="1:34" ht="15" customHeight="1" x14ac:dyDescent="0.25">
      <c r="P7" s="39" t="s">
        <v>24</v>
      </c>
      <c r="Q7" s="40"/>
      <c r="R7" s="40"/>
      <c r="S7" s="40"/>
      <c r="T7" s="40"/>
      <c r="U7" s="41"/>
      <c r="V7" s="2"/>
      <c r="W7" s="23"/>
      <c r="X7" s="23"/>
      <c r="Y7" s="23"/>
      <c r="Z7" s="23"/>
      <c r="AA7" s="23"/>
      <c r="AB7" s="23"/>
      <c r="AC7" s="23"/>
      <c r="AD7" s="23"/>
      <c r="AE7" s="23"/>
      <c r="AF7" s="23"/>
      <c r="AG7" s="23"/>
      <c r="AH7" s="23"/>
    </row>
    <row r="8" spans="1:34" ht="15" customHeight="1" x14ac:dyDescent="0.25">
      <c r="A8" s="23"/>
      <c r="P8" s="42"/>
      <c r="Q8" s="43"/>
      <c r="R8" s="43"/>
      <c r="S8" s="43"/>
      <c r="T8" s="43"/>
      <c r="U8" s="44"/>
      <c r="V8" s="2"/>
      <c r="W8" s="19"/>
      <c r="Y8" s="19"/>
    </row>
    <row r="9" spans="1:34" ht="15" customHeight="1" x14ac:dyDescent="0.25">
      <c r="A9" s="26"/>
      <c r="P9" s="42"/>
      <c r="Q9" s="43"/>
      <c r="R9" s="43"/>
      <c r="S9" s="43"/>
      <c r="T9" s="43"/>
      <c r="U9" s="44"/>
      <c r="V9" s="2"/>
      <c r="W9" s="18"/>
      <c r="Y9" s="18"/>
    </row>
    <row r="10" spans="1:34" x14ac:dyDescent="0.25">
      <c r="P10" s="3"/>
      <c r="Q10" s="4"/>
      <c r="R10" s="4"/>
      <c r="S10" s="4"/>
      <c r="T10" s="4"/>
      <c r="U10" s="5"/>
      <c r="Y10" s="18"/>
    </row>
    <row r="11" spans="1:34" ht="18.75" x14ac:dyDescent="0.3">
      <c r="P11" s="3"/>
      <c r="Q11" s="4"/>
      <c r="R11" s="4"/>
      <c r="S11" s="47" t="s">
        <v>42</v>
      </c>
      <c r="T11" s="47" t="s">
        <v>43</v>
      </c>
      <c r="U11" s="34"/>
      <c r="Y11" s="20"/>
    </row>
    <row r="12" spans="1:34" ht="33.75" x14ac:dyDescent="0.5">
      <c r="P12" s="37" t="s">
        <v>38</v>
      </c>
      <c r="Q12" s="38"/>
      <c r="R12" s="33">
        <v>2020</v>
      </c>
      <c r="S12" s="30">
        <f>VLOOKUP($R$12,$A$60:$E$469,4,FALSE)</f>
        <v>43647</v>
      </c>
      <c r="T12" s="30">
        <f>VLOOKUP($R$12,$A$60:$E$469,5,FALSE)</f>
        <v>44012</v>
      </c>
      <c r="U12" s="35" t="s">
        <v>44</v>
      </c>
      <c r="Y12"/>
    </row>
    <row r="13" spans="1:34" ht="33.75" x14ac:dyDescent="0.5">
      <c r="P13" s="37" t="s">
        <v>22</v>
      </c>
      <c r="Q13" s="38"/>
      <c r="R13" s="45" t="s">
        <v>34</v>
      </c>
      <c r="S13" s="45"/>
      <c r="T13" s="45"/>
      <c r="U13" s="46"/>
      <c r="Y13" s="21"/>
    </row>
    <row r="14" spans="1:34" ht="33.75" x14ac:dyDescent="0.5">
      <c r="P14" s="6"/>
      <c r="Q14" s="7" t="s">
        <v>16</v>
      </c>
      <c r="R14" s="15" t="s">
        <v>27</v>
      </c>
      <c r="S14" s="4"/>
      <c r="T14" s="4"/>
      <c r="U14" s="5"/>
      <c r="Y14" s="20"/>
    </row>
    <row r="15" spans="1:34" ht="33.75" x14ac:dyDescent="0.5">
      <c r="P15" s="37" t="s">
        <v>14</v>
      </c>
      <c r="Q15" s="38"/>
      <c r="R15" s="45" t="s">
        <v>35</v>
      </c>
      <c r="S15" s="45"/>
      <c r="T15" s="45"/>
      <c r="U15" s="46"/>
      <c r="Y15" s="20"/>
    </row>
    <row r="16" spans="1:34" ht="18.75" x14ac:dyDescent="0.3">
      <c r="P16" s="3"/>
      <c r="Q16" s="8" t="s">
        <v>25</v>
      </c>
      <c r="R16" s="13" t="s">
        <v>41</v>
      </c>
      <c r="S16" s="8" t="s">
        <v>26</v>
      </c>
      <c r="T16" s="4"/>
      <c r="U16" s="5"/>
      <c r="Y16"/>
    </row>
    <row r="17" spans="16:50" ht="18.75" x14ac:dyDescent="0.3">
      <c r="P17" s="3"/>
      <c r="Q17" s="8"/>
      <c r="R17"/>
      <c r="S17" s="8"/>
      <c r="T17" s="4"/>
      <c r="U17" s="5"/>
      <c r="Y17" s="21"/>
    </row>
    <row r="18" spans="16:50" ht="18.75" customHeight="1" x14ac:dyDescent="0.4">
      <c r="P18" s="3"/>
      <c r="Q18" s="8"/>
      <c r="R18" s="16" t="s">
        <v>28</v>
      </c>
      <c r="S18" s="8"/>
      <c r="T18" s="4"/>
      <c r="U18" s="5"/>
      <c r="Y18" s="20"/>
    </row>
    <row r="19" spans="16:50" ht="9.75" customHeight="1" x14ac:dyDescent="0.25">
      <c r="P19" s="3"/>
      <c r="Q19" s="4"/>
      <c r="R19" s="4"/>
      <c r="S19" s="4"/>
      <c r="T19" s="4"/>
      <c r="U19" s="5"/>
      <c r="Y19" s="20"/>
    </row>
    <row r="20" spans="16:50" ht="48" customHeight="1" x14ac:dyDescent="0.35">
      <c r="P20" s="24" t="s">
        <v>32</v>
      </c>
      <c r="Q20" s="24" t="s">
        <v>33</v>
      </c>
      <c r="R20" s="24" t="s">
        <v>31</v>
      </c>
      <c r="S20" s="24" t="s">
        <v>17</v>
      </c>
      <c r="T20" s="24" t="s">
        <v>29</v>
      </c>
      <c r="U20" s="24" t="s">
        <v>12</v>
      </c>
      <c r="Y20"/>
      <c r="AS20" s="9" t="s">
        <v>11</v>
      </c>
      <c r="AT20" s="9" t="s">
        <v>15</v>
      </c>
      <c r="AU20" s="9" t="s">
        <v>18</v>
      </c>
      <c r="AV20" s="9" t="s">
        <v>19</v>
      </c>
      <c r="AW20" s="9" t="s">
        <v>20</v>
      </c>
      <c r="AX20" s="9" t="s">
        <v>23</v>
      </c>
    </row>
    <row r="21" spans="16:50" ht="65.099999999999994" customHeight="1" x14ac:dyDescent="0.55000000000000004">
      <c r="P21" s="32" t="s">
        <v>13</v>
      </c>
      <c r="Q21" s="27">
        <v>31</v>
      </c>
      <c r="R21" s="14">
        <v>0</v>
      </c>
      <c r="S21" s="10">
        <f t="shared" ref="S21:S32" si="0">ROUND(R21/(Q21/7),2)</f>
        <v>0</v>
      </c>
      <c r="T21" s="17" t="str">
        <f t="shared" ref="T21:T32" si="1">IF(S21&gt;$AX$21,"Qualifying Month","")</f>
        <v/>
      </c>
      <c r="U21" s="11" t="str">
        <f>IF($U$20=$AU$21,"",IF($AT$21=$AV$21,$AU$21,""))</f>
        <v/>
      </c>
      <c r="V21" s="12" t="str">
        <f>IF($U$21="Enroll in the Next Pay Period Immediately","",IF($U$22="Enroll in the Next Pay Period Immediately","",IF($U$23="Enroll in the Next Pay Period Immediately","",IF($U$24="Enroll in the Next Pay Period Immediately","",IF($U$25="Enroll in the Next Pay Period Immediately","",IF($U$26="Enroll in the Next Pay Period Immediately","",IF($U$27="Enroll in the Next Pay Period Immediately","",IF($U$28="Enroll in the Next Pay Period Immediately","",IF($U$29="Enroll in the Next Pay Period Immediately","",IF($U$30="Enroll in the Next Pay Period Immediately","",IF($U$31="Enroll in the Next Pay Period Immediately","",IF($U$32="Enroll in the Next Pay Period Immediately","",IF(AU21=3,"Enroll in the Next Pay Period Immediately","")))))))))))))</f>
        <v/>
      </c>
      <c r="Y21" s="22"/>
      <c r="AS21" s="1">
        <f t="shared" ref="AS21:AS32" si="2">COUNTIF(T21:T21,"Qualifying Month")</f>
        <v>0</v>
      </c>
      <c r="AT21" s="1">
        <f>AS21</f>
        <v>0</v>
      </c>
      <c r="AU21" s="25" t="s">
        <v>36</v>
      </c>
      <c r="AV21" s="1">
        <v>3</v>
      </c>
      <c r="AW21" s="1" t="s">
        <v>21</v>
      </c>
      <c r="AX21" s="1">
        <v>19.999999999999901</v>
      </c>
    </row>
    <row r="22" spans="16:50" ht="65.099999999999994" customHeight="1" x14ac:dyDescent="0.55000000000000004">
      <c r="P22" s="31" t="s">
        <v>6</v>
      </c>
      <c r="Q22" s="10">
        <v>31</v>
      </c>
      <c r="R22" s="14">
        <v>88</v>
      </c>
      <c r="S22" s="10">
        <f t="shared" si="0"/>
        <v>19.87</v>
      </c>
      <c r="T22" s="17" t="str">
        <f t="shared" si="1"/>
        <v/>
      </c>
      <c r="U22" s="11" t="str">
        <f>IF($U$20=$AU$21,"",IF($U$21=$AU$21,"",IF(AT22=$AV$21,$AU$21,"")))</f>
        <v/>
      </c>
      <c r="Y22" s="22"/>
      <c r="AS22" s="1">
        <f t="shared" si="2"/>
        <v>0</v>
      </c>
      <c r="AT22" s="1">
        <f t="shared" ref="AT22:AT32" si="3">AS22+AT21</f>
        <v>0</v>
      </c>
    </row>
    <row r="23" spans="16:50" ht="65.099999999999994" customHeight="1" x14ac:dyDescent="0.55000000000000004">
      <c r="P23" s="32" t="s">
        <v>7</v>
      </c>
      <c r="Q23" s="27">
        <v>30</v>
      </c>
      <c r="R23" s="14">
        <v>88</v>
      </c>
      <c r="S23" s="10">
        <f t="shared" si="0"/>
        <v>20.53</v>
      </c>
      <c r="T23" s="17" t="str">
        <f t="shared" si="1"/>
        <v>Qualifying Month</v>
      </c>
      <c r="U23" s="11" t="str">
        <f>IF($U$22=$AU$21,"",IF($U$21=$AU$21,"",IF(AT23=$AV21,$AU$21,"")))</f>
        <v/>
      </c>
      <c r="AS23" s="1">
        <f t="shared" si="2"/>
        <v>1</v>
      </c>
      <c r="AT23" s="1">
        <f t="shared" si="3"/>
        <v>1</v>
      </c>
    </row>
    <row r="24" spans="16:50" ht="65.099999999999994" customHeight="1" x14ac:dyDescent="0.55000000000000004">
      <c r="P24" s="31" t="s">
        <v>8</v>
      </c>
      <c r="Q24" s="10">
        <v>31</v>
      </c>
      <c r="R24" s="14">
        <v>0</v>
      </c>
      <c r="S24" s="10">
        <f t="shared" si="0"/>
        <v>0</v>
      </c>
      <c r="T24" s="17" t="str">
        <f t="shared" si="1"/>
        <v/>
      </c>
      <c r="U24" s="11" t="str">
        <f>IF($U$21=$AU$21,"",IF($U$22=$AU$21,"",IF($U$23=$AU$21,"",IF(AT24=$AV$21,$AU$21,""))))</f>
        <v/>
      </c>
      <c r="AS24" s="1">
        <f t="shared" si="2"/>
        <v>0</v>
      </c>
      <c r="AT24" s="1">
        <f t="shared" si="3"/>
        <v>1</v>
      </c>
    </row>
    <row r="25" spans="16:50" ht="65.099999999999994" customHeight="1" x14ac:dyDescent="0.55000000000000004">
      <c r="P25" s="32" t="s">
        <v>9</v>
      </c>
      <c r="Q25" s="27">
        <v>30</v>
      </c>
      <c r="R25" s="14">
        <v>0</v>
      </c>
      <c r="S25" s="10">
        <f t="shared" si="0"/>
        <v>0</v>
      </c>
      <c r="T25" s="17" t="str">
        <f t="shared" si="1"/>
        <v/>
      </c>
      <c r="U25" s="11" t="str">
        <f>IF($U$21=$AU$21,"",IF($U$22=$AU$21,"",IF($U$23=$AU$21,"",IF($U$24=$AU$21,"",IF(AT25=$AV$21,$AU$21,"")))))</f>
        <v/>
      </c>
      <c r="AS25" s="1">
        <f t="shared" si="2"/>
        <v>0</v>
      </c>
      <c r="AT25" s="1">
        <f t="shared" si="3"/>
        <v>1</v>
      </c>
    </row>
    <row r="26" spans="16:50" ht="65.099999999999994" customHeight="1" x14ac:dyDescent="0.55000000000000004">
      <c r="P26" s="31" t="s">
        <v>10</v>
      </c>
      <c r="Q26" s="10">
        <v>31</v>
      </c>
      <c r="R26" s="14">
        <v>0</v>
      </c>
      <c r="S26" s="10">
        <f t="shared" si="0"/>
        <v>0</v>
      </c>
      <c r="T26" s="17" t="str">
        <f t="shared" si="1"/>
        <v/>
      </c>
      <c r="U26" s="11" t="str">
        <f>IF($U$21=$AU$21,"",IF($U$22=$AU$21,"",IF($U$23=$AU$21,"",IF($U$24=$AU$21,"",IF($U$25=$AU$21,"",IF(AT26=$AV$21,$AU$21,""))))))</f>
        <v/>
      </c>
      <c r="AS26" s="1">
        <f t="shared" si="2"/>
        <v>0</v>
      </c>
      <c r="AT26" s="1">
        <f t="shared" si="3"/>
        <v>1</v>
      </c>
    </row>
    <row r="27" spans="16:50" ht="65.099999999999994" customHeight="1" x14ac:dyDescent="0.55000000000000004">
      <c r="P27" s="32" t="s">
        <v>0</v>
      </c>
      <c r="Q27" s="27">
        <v>31</v>
      </c>
      <c r="R27" s="14">
        <v>0</v>
      </c>
      <c r="S27" s="10">
        <f t="shared" si="0"/>
        <v>0</v>
      </c>
      <c r="T27" s="17" t="str">
        <f t="shared" si="1"/>
        <v/>
      </c>
      <c r="U27" s="11" t="str">
        <f>IF($U$21="Enroll in the Next Pay Period Immediately","",IF($U$22=$AU$21,"",IF($U$23=$AU$21,"",IF($U$24=$AU$21,"",IF($U$25=$AU$21,"",IF($U$26=$AU$21,"",IF(AT27=$AV$21,$AU$21,"")))))))</f>
        <v/>
      </c>
      <c r="AS27" s="1">
        <f t="shared" si="2"/>
        <v>0</v>
      </c>
      <c r="AT27" s="1">
        <f t="shared" si="3"/>
        <v>1</v>
      </c>
    </row>
    <row r="28" spans="16:50" ht="65.099999999999994" customHeight="1" x14ac:dyDescent="0.55000000000000004">
      <c r="P28" s="31" t="s">
        <v>1</v>
      </c>
      <c r="Q28" s="10">
        <f>IF($R$16="x",29,28)</f>
        <v>29</v>
      </c>
      <c r="R28" s="14">
        <v>0</v>
      </c>
      <c r="S28" s="10">
        <f t="shared" si="0"/>
        <v>0</v>
      </c>
      <c r="T28" s="17" t="str">
        <f t="shared" si="1"/>
        <v/>
      </c>
      <c r="U28" s="11" t="str">
        <f>IF($U$21=$AU$21,"",IF($U$22=$AU$21,"",IF($U$23=$AU$21,"",IF($U$24=$AU$21,"",IF($U$25=$AU$21,"",IF($U$26=$AU$21,"",IF($U$27=$AU$21,"",IF(AT28=$AV$21,$AU$21,""))))))))</f>
        <v/>
      </c>
      <c r="AS28" s="1">
        <f t="shared" si="2"/>
        <v>0</v>
      </c>
      <c r="AT28" s="1">
        <f t="shared" si="3"/>
        <v>1</v>
      </c>
    </row>
    <row r="29" spans="16:50" ht="65.099999999999994" customHeight="1" x14ac:dyDescent="0.55000000000000004">
      <c r="P29" s="32" t="s">
        <v>2</v>
      </c>
      <c r="Q29" s="27">
        <v>31</v>
      </c>
      <c r="R29" s="14">
        <v>0</v>
      </c>
      <c r="S29" s="10">
        <f t="shared" si="0"/>
        <v>0</v>
      </c>
      <c r="T29" s="17" t="str">
        <f t="shared" si="1"/>
        <v/>
      </c>
      <c r="U29" s="11" t="str">
        <f>IF($U$21=$AU$21,"",IF($U$22=$AU$21,"",IF($U$23=$AU$21,"",IF($U$24=$AU$21,"",IF($U$25=$AU$21,"",IF($U$26=$AU$21,"",IF($U$27=$AU$21,"",IF($U$28=$AU$21,"",IF(AT29=$AV$21,$AU$21,"")))))))))</f>
        <v/>
      </c>
      <c r="AS29" s="1">
        <f t="shared" si="2"/>
        <v>0</v>
      </c>
      <c r="AT29" s="1">
        <f t="shared" si="3"/>
        <v>1</v>
      </c>
    </row>
    <row r="30" spans="16:50" ht="65.099999999999994" customHeight="1" x14ac:dyDescent="0.55000000000000004">
      <c r="P30" s="31" t="s">
        <v>3</v>
      </c>
      <c r="Q30" s="10">
        <v>30</v>
      </c>
      <c r="R30" s="14">
        <v>0</v>
      </c>
      <c r="S30" s="10">
        <f t="shared" si="0"/>
        <v>0</v>
      </c>
      <c r="T30" s="17" t="str">
        <f t="shared" si="1"/>
        <v/>
      </c>
      <c r="U30" s="11" t="str">
        <f>IF($U$21=$AU$21,"",IF($U$22=$AU$21,"",IF($U$23=$AU$21,"",IF($U$24=$AU$21,"",IF($U$25=$AU$21,"",IF($U$26=$AU$21,"",IF($U$27=$AU$21,"",IF($U$28=$AU$21,"",IF($U$29=$AU$21,"",IF(AT30=$AV$21,$AU$21,""))))))))))</f>
        <v/>
      </c>
      <c r="AS30" s="1">
        <f t="shared" si="2"/>
        <v>0</v>
      </c>
      <c r="AT30" s="1">
        <f t="shared" si="3"/>
        <v>1</v>
      </c>
    </row>
    <row r="31" spans="16:50" ht="65.099999999999994" customHeight="1" x14ac:dyDescent="0.55000000000000004">
      <c r="P31" s="32" t="s">
        <v>4</v>
      </c>
      <c r="Q31" s="27">
        <v>31</v>
      </c>
      <c r="R31" s="14">
        <v>0</v>
      </c>
      <c r="S31" s="10">
        <f t="shared" si="0"/>
        <v>0</v>
      </c>
      <c r="T31" s="17" t="str">
        <f t="shared" si="1"/>
        <v/>
      </c>
      <c r="U31" s="11" t="str">
        <f>IF($U$21=$AU$21,"",IF($U$22=$AU$21,"",IF($U$23=$AU$21,"",IF($U$24=$AU$21,"",IF($U$25=$AU$21,"",IF($U$26=$AU$21,"",IF($U$27=$AU$21,"",IF($U$28=$AU$21,"",IF($U$29=$AU$21,"",IF($U$30=$AU$21,"",IF(AT31=$AV$21,$AU$21,"")))))))))))</f>
        <v/>
      </c>
      <c r="AS31" s="1">
        <f t="shared" si="2"/>
        <v>0</v>
      </c>
      <c r="AT31" s="1">
        <f t="shared" si="3"/>
        <v>1</v>
      </c>
    </row>
    <row r="32" spans="16:50" ht="65.099999999999994" customHeight="1" x14ac:dyDescent="0.55000000000000004">
      <c r="P32" s="31" t="s">
        <v>5</v>
      </c>
      <c r="Q32" s="10">
        <v>30</v>
      </c>
      <c r="R32" s="14">
        <v>0</v>
      </c>
      <c r="S32" s="10">
        <f t="shared" si="0"/>
        <v>0</v>
      </c>
      <c r="T32" s="17" t="str">
        <f t="shared" si="1"/>
        <v/>
      </c>
      <c r="U32" s="11" t="str">
        <f>IF($U$21=$AU$21,"",IF($U$22=$AU$21,"",IF($U$23=$AU$21,"",IF($U$24=$AU$21,"",IF($U$25=$AU$21,"",IF($U$26=$AU$21,"",IF($U$27=$AU$21,"",IF($U$28=$AU$21,"",IF($U$29=$AU$21,"",IF($U$30=$AU$21,"",IF($U$31=$AU$21,"",IF($AT$32=$AV$21,$AU$21,""))))))))))))</f>
        <v/>
      </c>
      <c r="AS32" s="1">
        <f t="shared" si="2"/>
        <v>0</v>
      </c>
      <c r="AT32" s="1">
        <f t="shared" si="3"/>
        <v>1</v>
      </c>
    </row>
    <row r="69" spans="1:5" hidden="1" x14ac:dyDescent="0.25">
      <c r="A69" s="1">
        <v>1970</v>
      </c>
      <c r="D69" s="28" t="s">
        <v>40</v>
      </c>
      <c r="E69" s="28" t="s">
        <v>40</v>
      </c>
    </row>
    <row r="70" spans="1:5" hidden="1" x14ac:dyDescent="0.25">
      <c r="A70" s="1">
        <v>1971</v>
      </c>
      <c r="D70" s="28" t="s">
        <v>40</v>
      </c>
      <c r="E70" s="28" t="s">
        <v>40</v>
      </c>
    </row>
    <row r="71" spans="1:5" hidden="1" x14ac:dyDescent="0.25">
      <c r="A71" s="1">
        <v>1972</v>
      </c>
      <c r="D71" s="28" t="s">
        <v>40</v>
      </c>
      <c r="E71" s="28" t="s">
        <v>40</v>
      </c>
    </row>
    <row r="72" spans="1:5" hidden="1" x14ac:dyDescent="0.25">
      <c r="A72" s="1">
        <v>1973</v>
      </c>
      <c r="D72" s="28" t="s">
        <v>40</v>
      </c>
      <c r="E72" s="28" t="s">
        <v>40</v>
      </c>
    </row>
    <row r="73" spans="1:5" hidden="1" x14ac:dyDescent="0.25">
      <c r="A73" s="1">
        <v>1974</v>
      </c>
      <c r="D73" s="28" t="s">
        <v>40</v>
      </c>
      <c r="E73" s="28" t="s">
        <v>40</v>
      </c>
    </row>
    <row r="74" spans="1:5" hidden="1" x14ac:dyDescent="0.25">
      <c r="A74" s="1">
        <v>1975</v>
      </c>
      <c r="D74" s="28" t="s">
        <v>40</v>
      </c>
      <c r="E74" s="28" t="s">
        <v>40</v>
      </c>
    </row>
    <row r="75" spans="1:5" hidden="1" x14ac:dyDescent="0.25">
      <c r="A75" s="1">
        <v>1976</v>
      </c>
      <c r="D75" s="28" t="s">
        <v>40</v>
      </c>
      <c r="E75" s="28" t="s">
        <v>40</v>
      </c>
    </row>
    <row r="76" spans="1:5" hidden="1" x14ac:dyDescent="0.25">
      <c r="A76" s="1">
        <v>1977</v>
      </c>
      <c r="D76" s="28" t="s">
        <v>40</v>
      </c>
      <c r="E76" s="28" t="s">
        <v>40</v>
      </c>
    </row>
    <row r="77" spans="1:5" hidden="1" x14ac:dyDescent="0.25">
      <c r="A77" s="1">
        <v>1978</v>
      </c>
      <c r="D77" s="28" t="s">
        <v>40</v>
      </c>
      <c r="E77" s="28" t="s">
        <v>40</v>
      </c>
    </row>
    <row r="78" spans="1:5" hidden="1" x14ac:dyDescent="0.25">
      <c r="A78" s="1">
        <v>1979</v>
      </c>
      <c r="D78" s="28" t="s">
        <v>40</v>
      </c>
      <c r="E78" s="28" t="s">
        <v>40</v>
      </c>
    </row>
    <row r="79" spans="1:5" hidden="1" x14ac:dyDescent="0.25">
      <c r="A79" s="1">
        <v>1980</v>
      </c>
      <c r="D79" s="28" t="s">
        <v>40</v>
      </c>
      <c r="E79" s="28" t="s">
        <v>40</v>
      </c>
    </row>
    <row r="80" spans="1:5" hidden="1" x14ac:dyDescent="0.25">
      <c r="A80" s="1">
        <v>1981</v>
      </c>
      <c r="D80" s="28" t="s">
        <v>40</v>
      </c>
      <c r="E80" s="28" t="s">
        <v>40</v>
      </c>
    </row>
    <row r="81" spans="1:5" hidden="1" x14ac:dyDescent="0.25">
      <c r="A81" s="1">
        <v>1982</v>
      </c>
      <c r="D81" s="28" t="s">
        <v>40</v>
      </c>
      <c r="E81" s="28" t="s">
        <v>40</v>
      </c>
    </row>
    <row r="82" spans="1:5" hidden="1" x14ac:dyDescent="0.25">
      <c r="A82" s="1">
        <v>1983</v>
      </c>
      <c r="D82" s="28" t="s">
        <v>40</v>
      </c>
      <c r="E82" s="28" t="s">
        <v>40</v>
      </c>
    </row>
    <row r="83" spans="1:5" hidden="1" x14ac:dyDescent="0.25">
      <c r="A83" s="1">
        <v>1984</v>
      </c>
      <c r="D83" s="28" t="s">
        <v>40</v>
      </c>
      <c r="E83" s="28" t="s">
        <v>40</v>
      </c>
    </row>
    <row r="84" spans="1:5" hidden="1" x14ac:dyDescent="0.25">
      <c r="A84" s="1">
        <v>1985</v>
      </c>
      <c r="D84" s="28" t="s">
        <v>40</v>
      </c>
      <c r="E84" s="28" t="s">
        <v>40</v>
      </c>
    </row>
    <row r="85" spans="1:5" hidden="1" x14ac:dyDescent="0.25">
      <c r="A85" s="1">
        <v>1986</v>
      </c>
      <c r="D85" s="28" t="s">
        <v>40</v>
      </c>
      <c r="E85" s="28" t="s">
        <v>40</v>
      </c>
    </row>
    <row r="86" spans="1:5" hidden="1" x14ac:dyDescent="0.25">
      <c r="A86" s="1">
        <v>1987</v>
      </c>
      <c r="D86" s="28" t="s">
        <v>40</v>
      </c>
      <c r="E86" s="28" t="s">
        <v>40</v>
      </c>
    </row>
    <row r="87" spans="1:5" hidden="1" x14ac:dyDescent="0.25">
      <c r="A87" s="1">
        <v>1988</v>
      </c>
      <c r="D87" s="28" t="s">
        <v>40</v>
      </c>
      <c r="E87" s="28" t="s">
        <v>40</v>
      </c>
    </row>
    <row r="88" spans="1:5" hidden="1" x14ac:dyDescent="0.25">
      <c r="A88" s="1">
        <v>1989</v>
      </c>
      <c r="D88" s="28" t="s">
        <v>40</v>
      </c>
      <c r="E88" s="28" t="s">
        <v>40</v>
      </c>
    </row>
    <row r="89" spans="1:5" hidden="1" x14ac:dyDescent="0.25">
      <c r="A89" s="1">
        <v>1990</v>
      </c>
      <c r="D89" s="28" t="s">
        <v>40</v>
      </c>
      <c r="E89" s="28" t="s">
        <v>40</v>
      </c>
    </row>
    <row r="90" spans="1:5" hidden="1" x14ac:dyDescent="0.25">
      <c r="A90" s="1">
        <v>1991</v>
      </c>
      <c r="D90" s="28" t="s">
        <v>40</v>
      </c>
      <c r="E90" s="28" t="s">
        <v>40</v>
      </c>
    </row>
    <row r="91" spans="1:5" hidden="1" x14ac:dyDescent="0.25">
      <c r="A91" s="1">
        <v>1992</v>
      </c>
      <c r="D91" s="28" t="s">
        <v>40</v>
      </c>
      <c r="E91" s="28" t="s">
        <v>40</v>
      </c>
    </row>
    <row r="92" spans="1:5" hidden="1" x14ac:dyDescent="0.25">
      <c r="A92" s="1">
        <v>1993</v>
      </c>
      <c r="D92" s="28" t="s">
        <v>40</v>
      </c>
      <c r="E92" s="28" t="s">
        <v>40</v>
      </c>
    </row>
    <row r="93" spans="1:5" hidden="1" x14ac:dyDescent="0.25">
      <c r="A93" s="1">
        <v>1994</v>
      </c>
      <c r="D93" s="28" t="s">
        <v>40</v>
      </c>
      <c r="E93" s="28" t="s">
        <v>40</v>
      </c>
    </row>
    <row r="94" spans="1:5" hidden="1" x14ac:dyDescent="0.25">
      <c r="A94" s="1">
        <v>1995</v>
      </c>
      <c r="D94" s="28" t="s">
        <v>40</v>
      </c>
      <c r="E94" s="28" t="s">
        <v>40</v>
      </c>
    </row>
    <row r="95" spans="1:5" hidden="1" x14ac:dyDescent="0.25">
      <c r="A95" s="1">
        <v>1996</v>
      </c>
      <c r="D95" s="28" t="s">
        <v>40</v>
      </c>
      <c r="E95" s="28" t="s">
        <v>40</v>
      </c>
    </row>
    <row r="96" spans="1:5" hidden="1" x14ac:dyDescent="0.25">
      <c r="A96" s="1">
        <v>1997</v>
      </c>
      <c r="D96" s="28" t="s">
        <v>40</v>
      </c>
      <c r="E96" s="28" t="s">
        <v>40</v>
      </c>
    </row>
    <row r="97" spans="1:5" hidden="1" x14ac:dyDescent="0.25">
      <c r="A97" s="1">
        <v>1998</v>
      </c>
      <c r="D97" s="28" t="s">
        <v>40</v>
      </c>
      <c r="E97" s="28" t="s">
        <v>40</v>
      </c>
    </row>
    <row r="98" spans="1:5" hidden="1" x14ac:dyDescent="0.25">
      <c r="A98" s="1">
        <v>1999</v>
      </c>
      <c r="D98" s="28" t="s">
        <v>40</v>
      </c>
      <c r="E98" s="28" t="s">
        <v>40</v>
      </c>
    </row>
    <row r="99" spans="1:5" hidden="1" x14ac:dyDescent="0.25">
      <c r="A99" s="1">
        <v>2000</v>
      </c>
      <c r="D99" s="28" t="s">
        <v>40</v>
      </c>
      <c r="E99" s="28" t="s">
        <v>40</v>
      </c>
    </row>
    <row r="100" spans="1:5" hidden="1" x14ac:dyDescent="0.25">
      <c r="A100" s="1">
        <v>2001</v>
      </c>
      <c r="D100" s="28" t="s">
        <v>40</v>
      </c>
      <c r="E100" s="28" t="s">
        <v>40</v>
      </c>
    </row>
    <row r="101" spans="1:5" hidden="1" x14ac:dyDescent="0.25">
      <c r="A101" s="1">
        <v>2002</v>
      </c>
      <c r="D101" s="28" t="s">
        <v>40</v>
      </c>
      <c r="E101" s="28" t="s">
        <v>40</v>
      </c>
    </row>
    <row r="102" spans="1:5" hidden="1" x14ac:dyDescent="0.25">
      <c r="A102" s="1">
        <v>2003</v>
      </c>
      <c r="D102" s="28" t="s">
        <v>40</v>
      </c>
      <c r="E102" s="28" t="s">
        <v>40</v>
      </c>
    </row>
    <row r="103" spans="1:5" hidden="1" x14ac:dyDescent="0.25">
      <c r="A103" s="1">
        <v>2004</v>
      </c>
      <c r="D103" s="28" t="s">
        <v>40</v>
      </c>
      <c r="E103" s="28" t="s">
        <v>40</v>
      </c>
    </row>
    <row r="104" spans="1:5" hidden="1" x14ac:dyDescent="0.25">
      <c r="A104" s="1">
        <v>2005</v>
      </c>
      <c r="D104" s="28" t="s">
        <v>40</v>
      </c>
      <c r="E104" s="28" t="s">
        <v>40</v>
      </c>
    </row>
    <row r="105" spans="1:5" hidden="1" x14ac:dyDescent="0.25">
      <c r="A105" s="1">
        <v>2006</v>
      </c>
      <c r="D105" s="28" t="s">
        <v>40</v>
      </c>
      <c r="E105" s="28" t="s">
        <v>40</v>
      </c>
    </row>
    <row r="106" spans="1:5" hidden="1" x14ac:dyDescent="0.25">
      <c r="A106" s="1">
        <v>2007</v>
      </c>
      <c r="D106" s="28" t="s">
        <v>40</v>
      </c>
      <c r="E106" s="28" t="s">
        <v>40</v>
      </c>
    </row>
    <row r="107" spans="1:5" hidden="1" x14ac:dyDescent="0.25">
      <c r="A107" s="1">
        <v>2008</v>
      </c>
      <c r="D107" s="28" t="s">
        <v>40</v>
      </c>
      <c r="E107" s="28" t="s">
        <v>40</v>
      </c>
    </row>
    <row r="108" spans="1:5" hidden="1" x14ac:dyDescent="0.25">
      <c r="A108" s="1">
        <v>2009</v>
      </c>
      <c r="D108" s="28" t="s">
        <v>40</v>
      </c>
      <c r="E108" s="28" t="s">
        <v>40</v>
      </c>
    </row>
    <row r="109" spans="1:5" hidden="1" x14ac:dyDescent="0.25">
      <c r="A109" s="1">
        <v>2010</v>
      </c>
      <c r="D109" s="28" t="s">
        <v>40</v>
      </c>
      <c r="E109" s="28" t="s">
        <v>40</v>
      </c>
    </row>
    <row r="110" spans="1:5" hidden="1" x14ac:dyDescent="0.25">
      <c r="A110" s="1">
        <v>2011</v>
      </c>
      <c r="D110" s="28" t="s">
        <v>40</v>
      </c>
      <c r="E110" s="28" t="s">
        <v>40</v>
      </c>
    </row>
    <row r="111" spans="1:5" hidden="1" x14ac:dyDescent="0.25">
      <c r="A111" s="1">
        <v>2012</v>
      </c>
      <c r="D111" s="28" t="s">
        <v>40</v>
      </c>
      <c r="E111" s="28" t="s">
        <v>40</v>
      </c>
    </row>
    <row r="112" spans="1:5" hidden="1" x14ac:dyDescent="0.25">
      <c r="A112" s="1">
        <v>2013</v>
      </c>
      <c r="D112" s="28" t="s">
        <v>40</v>
      </c>
      <c r="E112" s="28" t="s">
        <v>40</v>
      </c>
    </row>
    <row r="113" spans="1:5" hidden="1" x14ac:dyDescent="0.25">
      <c r="A113" s="1">
        <v>2014</v>
      </c>
      <c r="D113" s="28">
        <v>41456</v>
      </c>
      <c r="E113" s="28">
        <v>41820</v>
      </c>
    </row>
    <row r="114" spans="1:5" hidden="1" x14ac:dyDescent="0.25">
      <c r="A114" s="1">
        <v>2015</v>
      </c>
      <c r="D114" s="28">
        <v>41821</v>
      </c>
      <c r="E114" s="28">
        <v>42185</v>
      </c>
    </row>
    <row r="115" spans="1:5" hidden="1" x14ac:dyDescent="0.25">
      <c r="A115" s="1">
        <v>2016</v>
      </c>
      <c r="D115" s="28">
        <v>42186</v>
      </c>
      <c r="E115" s="28">
        <v>42551</v>
      </c>
    </row>
    <row r="116" spans="1:5" hidden="1" x14ac:dyDescent="0.25">
      <c r="A116" s="1">
        <v>2017</v>
      </c>
      <c r="D116" s="28">
        <v>42552</v>
      </c>
      <c r="E116" s="28">
        <v>42916</v>
      </c>
    </row>
    <row r="117" spans="1:5" hidden="1" x14ac:dyDescent="0.25">
      <c r="A117" s="1">
        <v>2018</v>
      </c>
      <c r="D117" s="28">
        <v>42917</v>
      </c>
      <c r="E117" s="28">
        <v>43281</v>
      </c>
    </row>
    <row r="118" spans="1:5" hidden="1" x14ac:dyDescent="0.25">
      <c r="A118" s="1">
        <v>2019</v>
      </c>
      <c r="D118" s="28">
        <v>43282</v>
      </c>
      <c r="E118" s="28">
        <v>43646</v>
      </c>
    </row>
    <row r="119" spans="1:5" hidden="1" x14ac:dyDescent="0.25">
      <c r="A119" s="1">
        <v>2020</v>
      </c>
      <c r="D119" s="28">
        <v>43647</v>
      </c>
      <c r="E119" s="28">
        <v>44012</v>
      </c>
    </row>
    <row r="120" spans="1:5" hidden="1" x14ac:dyDescent="0.25">
      <c r="A120" s="1">
        <v>2021</v>
      </c>
      <c r="D120" s="28">
        <v>44013</v>
      </c>
      <c r="E120" s="28">
        <v>44377</v>
      </c>
    </row>
    <row r="121" spans="1:5" hidden="1" x14ac:dyDescent="0.25">
      <c r="A121" s="1">
        <v>2022</v>
      </c>
      <c r="D121" s="28">
        <v>44378</v>
      </c>
      <c r="E121" s="28">
        <v>44742</v>
      </c>
    </row>
    <row r="122" spans="1:5" hidden="1" x14ac:dyDescent="0.25">
      <c r="A122" s="1">
        <v>2023</v>
      </c>
      <c r="D122" s="28">
        <v>44743</v>
      </c>
      <c r="E122" s="28">
        <v>45107</v>
      </c>
    </row>
    <row r="123" spans="1:5" hidden="1" x14ac:dyDescent="0.25">
      <c r="A123" s="1">
        <v>2024</v>
      </c>
      <c r="D123" s="28">
        <v>45108</v>
      </c>
      <c r="E123" s="28">
        <v>45473</v>
      </c>
    </row>
    <row r="124" spans="1:5" hidden="1" x14ac:dyDescent="0.25">
      <c r="A124" s="1">
        <v>2025</v>
      </c>
      <c r="D124" s="28">
        <v>45474</v>
      </c>
      <c r="E124" s="28">
        <v>45838</v>
      </c>
    </row>
    <row r="125" spans="1:5" hidden="1" x14ac:dyDescent="0.25">
      <c r="A125" s="1">
        <v>2026</v>
      </c>
      <c r="D125" s="28">
        <v>45839</v>
      </c>
      <c r="E125" s="28">
        <v>46203</v>
      </c>
    </row>
    <row r="126" spans="1:5" hidden="1" x14ac:dyDescent="0.25">
      <c r="A126" s="1">
        <v>2027</v>
      </c>
      <c r="D126" s="28">
        <v>46204</v>
      </c>
      <c r="E126" s="28">
        <v>46568</v>
      </c>
    </row>
    <row r="127" spans="1:5" hidden="1" x14ac:dyDescent="0.25">
      <c r="A127" s="1">
        <v>2028</v>
      </c>
      <c r="D127" s="28">
        <v>46569</v>
      </c>
      <c r="E127" s="28">
        <v>46934</v>
      </c>
    </row>
    <row r="128" spans="1:5" hidden="1" x14ac:dyDescent="0.25">
      <c r="A128" s="1">
        <v>2029</v>
      </c>
      <c r="D128" s="28">
        <v>46935</v>
      </c>
      <c r="E128" s="28">
        <v>47299</v>
      </c>
    </row>
    <row r="129" spans="1:5" hidden="1" x14ac:dyDescent="0.25">
      <c r="A129" s="1">
        <v>2030</v>
      </c>
      <c r="D129" s="28">
        <v>47300</v>
      </c>
      <c r="E129" s="28">
        <v>47664</v>
      </c>
    </row>
    <row r="130" spans="1:5" hidden="1" x14ac:dyDescent="0.25">
      <c r="A130" s="1">
        <v>2031</v>
      </c>
      <c r="D130" s="28">
        <v>47665</v>
      </c>
      <c r="E130" s="28">
        <v>48029</v>
      </c>
    </row>
    <row r="131" spans="1:5" hidden="1" x14ac:dyDescent="0.25">
      <c r="A131" s="1">
        <v>2032</v>
      </c>
      <c r="D131" s="28">
        <v>48030</v>
      </c>
      <c r="E131" s="28">
        <v>48395</v>
      </c>
    </row>
    <row r="132" spans="1:5" hidden="1" x14ac:dyDescent="0.25">
      <c r="A132" s="1">
        <v>2033</v>
      </c>
      <c r="D132" s="28">
        <v>48396</v>
      </c>
      <c r="E132" s="28">
        <v>48760</v>
      </c>
    </row>
    <row r="133" spans="1:5" hidden="1" x14ac:dyDescent="0.25">
      <c r="A133" s="1">
        <v>2034</v>
      </c>
      <c r="D133" s="28">
        <v>48761</v>
      </c>
      <c r="E133" s="28">
        <v>49125</v>
      </c>
    </row>
    <row r="134" spans="1:5" hidden="1" x14ac:dyDescent="0.25">
      <c r="A134" s="1">
        <v>2035</v>
      </c>
      <c r="D134" s="28">
        <v>49126</v>
      </c>
      <c r="E134" s="28">
        <v>49490</v>
      </c>
    </row>
    <row r="135" spans="1:5" hidden="1" x14ac:dyDescent="0.25">
      <c r="A135" s="1">
        <v>2036</v>
      </c>
      <c r="D135" s="28">
        <v>49491</v>
      </c>
      <c r="E135" s="28">
        <v>49856</v>
      </c>
    </row>
    <row r="136" spans="1:5" hidden="1" x14ac:dyDescent="0.25">
      <c r="A136" s="1">
        <v>2037</v>
      </c>
      <c r="D136" s="28">
        <v>49857</v>
      </c>
      <c r="E136" s="28">
        <v>50221</v>
      </c>
    </row>
    <row r="137" spans="1:5" hidden="1" x14ac:dyDescent="0.25">
      <c r="A137" s="1">
        <v>2038</v>
      </c>
      <c r="D137" s="28">
        <v>50222</v>
      </c>
      <c r="E137" s="28">
        <v>50586</v>
      </c>
    </row>
    <row r="138" spans="1:5" hidden="1" x14ac:dyDescent="0.25">
      <c r="A138" s="1">
        <v>2039</v>
      </c>
      <c r="D138" s="28">
        <v>50587</v>
      </c>
      <c r="E138" s="28">
        <v>50951</v>
      </c>
    </row>
    <row r="139" spans="1:5" hidden="1" x14ac:dyDescent="0.25">
      <c r="A139" s="1">
        <v>2040</v>
      </c>
      <c r="D139" s="28">
        <v>50952</v>
      </c>
      <c r="E139" s="28">
        <v>51317</v>
      </c>
    </row>
    <row r="140" spans="1:5" hidden="1" x14ac:dyDescent="0.25">
      <c r="A140" s="1">
        <v>2041</v>
      </c>
      <c r="D140" s="28">
        <v>51318</v>
      </c>
      <c r="E140" s="28">
        <v>51682</v>
      </c>
    </row>
    <row r="141" spans="1:5" hidden="1" x14ac:dyDescent="0.25">
      <c r="A141" s="1">
        <v>2042</v>
      </c>
      <c r="D141" s="28">
        <v>51683</v>
      </c>
      <c r="E141" s="28">
        <v>52047</v>
      </c>
    </row>
    <row r="142" spans="1:5" hidden="1" x14ac:dyDescent="0.25">
      <c r="A142" s="1">
        <v>2043</v>
      </c>
      <c r="D142" s="28">
        <v>52048</v>
      </c>
      <c r="E142" s="28">
        <v>52412</v>
      </c>
    </row>
    <row r="143" spans="1:5" hidden="1" x14ac:dyDescent="0.25">
      <c r="A143" s="1">
        <v>2044</v>
      </c>
      <c r="D143" s="28">
        <v>52413</v>
      </c>
      <c r="E143" s="28">
        <v>52778</v>
      </c>
    </row>
    <row r="144" spans="1:5" hidden="1" x14ac:dyDescent="0.25">
      <c r="A144" s="1">
        <v>2045</v>
      </c>
      <c r="D144" s="28">
        <v>52779</v>
      </c>
      <c r="E144" s="28">
        <v>53143</v>
      </c>
    </row>
    <row r="145" spans="1:5" hidden="1" x14ac:dyDescent="0.25">
      <c r="A145" s="1">
        <v>2046</v>
      </c>
      <c r="D145" s="28">
        <v>53144</v>
      </c>
      <c r="E145" s="28">
        <v>53508</v>
      </c>
    </row>
    <row r="146" spans="1:5" hidden="1" x14ac:dyDescent="0.25">
      <c r="A146" s="1">
        <v>2047</v>
      </c>
      <c r="D146" s="28">
        <v>53509</v>
      </c>
      <c r="E146" s="28">
        <v>53873</v>
      </c>
    </row>
    <row r="147" spans="1:5" hidden="1" x14ac:dyDescent="0.25">
      <c r="A147" s="1">
        <v>2048</v>
      </c>
      <c r="D147" s="28">
        <v>53874</v>
      </c>
      <c r="E147" s="28">
        <v>54239</v>
      </c>
    </row>
    <row r="148" spans="1:5" hidden="1" x14ac:dyDescent="0.25">
      <c r="A148" s="1">
        <v>2049</v>
      </c>
      <c r="D148" s="28">
        <v>54240</v>
      </c>
      <c r="E148" s="28">
        <v>54604</v>
      </c>
    </row>
    <row r="149" spans="1:5" hidden="1" x14ac:dyDescent="0.25">
      <c r="A149" s="1">
        <v>2050</v>
      </c>
      <c r="D149" s="28">
        <v>54605</v>
      </c>
      <c r="E149" s="28">
        <v>54969</v>
      </c>
    </row>
    <row r="150" spans="1:5" hidden="1" x14ac:dyDescent="0.25">
      <c r="A150" s="1">
        <v>2051</v>
      </c>
      <c r="D150" s="28">
        <v>54970</v>
      </c>
      <c r="E150" s="28">
        <v>55334</v>
      </c>
    </row>
    <row r="151" spans="1:5" hidden="1" x14ac:dyDescent="0.25">
      <c r="A151" s="1">
        <v>2052</v>
      </c>
      <c r="D151" s="28">
        <v>55335</v>
      </c>
      <c r="E151" s="28">
        <v>55700</v>
      </c>
    </row>
    <row r="152" spans="1:5" hidden="1" x14ac:dyDescent="0.25">
      <c r="A152" s="1">
        <v>2053</v>
      </c>
      <c r="D152" s="28">
        <v>55701</v>
      </c>
      <c r="E152" s="28">
        <v>56065</v>
      </c>
    </row>
    <row r="153" spans="1:5" hidden="1" x14ac:dyDescent="0.25">
      <c r="A153" s="1">
        <v>2054</v>
      </c>
      <c r="D153" s="28">
        <v>56066</v>
      </c>
      <c r="E153" s="28">
        <v>56430</v>
      </c>
    </row>
    <row r="154" spans="1:5" hidden="1" x14ac:dyDescent="0.25">
      <c r="A154" s="1">
        <v>2055</v>
      </c>
      <c r="D154" s="28">
        <v>56431</v>
      </c>
      <c r="E154" s="28">
        <v>56795</v>
      </c>
    </row>
    <row r="155" spans="1:5" hidden="1" x14ac:dyDescent="0.25">
      <c r="A155" s="1">
        <v>2056</v>
      </c>
      <c r="D155" s="28">
        <v>56796</v>
      </c>
      <c r="E155" s="28">
        <v>57161</v>
      </c>
    </row>
    <row r="156" spans="1:5" hidden="1" x14ac:dyDescent="0.25">
      <c r="A156" s="1">
        <v>2057</v>
      </c>
      <c r="D156" s="28">
        <v>57162</v>
      </c>
      <c r="E156" s="28">
        <v>57526</v>
      </c>
    </row>
    <row r="157" spans="1:5" hidden="1" x14ac:dyDescent="0.25">
      <c r="A157" s="1">
        <v>2058</v>
      </c>
      <c r="D157" s="28">
        <v>57527</v>
      </c>
      <c r="E157" s="28">
        <v>57891</v>
      </c>
    </row>
    <row r="158" spans="1:5" hidden="1" x14ac:dyDescent="0.25">
      <c r="A158" s="1">
        <v>2059</v>
      </c>
      <c r="D158" s="28">
        <v>57892</v>
      </c>
      <c r="E158" s="28">
        <v>58256</v>
      </c>
    </row>
    <row r="159" spans="1:5" hidden="1" x14ac:dyDescent="0.25">
      <c r="A159" s="1">
        <v>2060</v>
      </c>
      <c r="D159" s="28">
        <v>58257</v>
      </c>
      <c r="E159" s="28">
        <v>58622</v>
      </c>
    </row>
    <row r="160" spans="1:5" hidden="1" x14ac:dyDescent="0.25">
      <c r="A160" s="1">
        <v>2061</v>
      </c>
      <c r="D160" s="28">
        <v>58623</v>
      </c>
      <c r="E160" s="28">
        <v>58987</v>
      </c>
    </row>
    <row r="161" spans="1:5" hidden="1" x14ac:dyDescent="0.25">
      <c r="A161" s="1">
        <v>2062</v>
      </c>
      <c r="D161" s="28">
        <v>58988</v>
      </c>
      <c r="E161" s="28">
        <v>59352</v>
      </c>
    </row>
    <row r="162" spans="1:5" hidden="1" x14ac:dyDescent="0.25">
      <c r="A162" s="1">
        <v>2063</v>
      </c>
      <c r="D162" s="28">
        <v>59353</v>
      </c>
      <c r="E162" s="28">
        <v>59717</v>
      </c>
    </row>
    <row r="163" spans="1:5" hidden="1" x14ac:dyDescent="0.25">
      <c r="A163" s="1">
        <v>2064</v>
      </c>
      <c r="D163" s="28">
        <v>59718</v>
      </c>
      <c r="E163" s="28">
        <v>60083</v>
      </c>
    </row>
    <row r="164" spans="1:5" hidden="1" x14ac:dyDescent="0.25">
      <c r="A164" s="1">
        <v>2065</v>
      </c>
      <c r="D164" s="28">
        <v>60084</v>
      </c>
      <c r="E164" s="28">
        <v>60448</v>
      </c>
    </row>
    <row r="165" spans="1:5" hidden="1" x14ac:dyDescent="0.25">
      <c r="A165" s="1">
        <v>2066</v>
      </c>
      <c r="D165" s="28">
        <v>60449</v>
      </c>
      <c r="E165" s="28">
        <v>60813</v>
      </c>
    </row>
    <row r="166" spans="1:5" hidden="1" x14ac:dyDescent="0.25">
      <c r="A166" s="1">
        <v>2067</v>
      </c>
      <c r="D166" s="28">
        <v>60814</v>
      </c>
      <c r="E166" s="28">
        <v>61178</v>
      </c>
    </row>
    <row r="167" spans="1:5" hidden="1" x14ac:dyDescent="0.25">
      <c r="A167" s="1">
        <v>2068</v>
      </c>
      <c r="D167" s="28">
        <v>61179</v>
      </c>
      <c r="E167" s="28">
        <v>61544</v>
      </c>
    </row>
    <row r="168" spans="1:5" hidden="1" x14ac:dyDescent="0.25">
      <c r="A168" s="1">
        <v>2069</v>
      </c>
      <c r="D168" s="28">
        <v>61545</v>
      </c>
      <c r="E168" s="28">
        <v>61909</v>
      </c>
    </row>
    <row r="169" spans="1:5" hidden="1" x14ac:dyDescent="0.25">
      <c r="A169" s="1">
        <v>2070</v>
      </c>
      <c r="D169" s="28">
        <v>61910</v>
      </c>
      <c r="E169" s="28">
        <v>62274</v>
      </c>
    </row>
    <row r="170" spans="1:5" hidden="1" x14ac:dyDescent="0.25">
      <c r="A170" s="1">
        <v>2071</v>
      </c>
      <c r="D170" s="28">
        <v>62275</v>
      </c>
      <c r="E170" s="28">
        <v>62639</v>
      </c>
    </row>
    <row r="171" spans="1:5" hidden="1" x14ac:dyDescent="0.25">
      <c r="A171" s="1">
        <v>2072</v>
      </c>
      <c r="D171" s="28">
        <v>62640</v>
      </c>
      <c r="E171" s="28">
        <v>63005</v>
      </c>
    </row>
    <row r="172" spans="1:5" hidden="1" x14ac:dyDescent="0.25">
      <c r="A172" s="1">
        <v>2073</v>
      </c>
      <c r="D172" s="28">
        <v>63006</v>
      </c>
      <c r="E172" s="28">
        <v>63370</v>
      </c>
    </row>
    <row r="173" spans="1:5" hidden="1" x14ac:dyDescent="0.25">
      <c r="A173" s="1">
        <v>2074</v>
      </c>
      <c r="D173" s="28">
        <v>63371</v>
      </c>
      <c r="E173" s="28">
        <v>63735</v>
      </c>
    </row>
    <row r="174" spans="1:5" hidden="1" x14ac:dyDescent="0.25">
      <c r="A174" s="1">
        <v>2075</v>
      </c>
      <c r="D174" s="28">
        <v>63736</v>
      </c>
      <c r="E174" s="28">
        <v>64100</v>
      </c>
    </row>
    <row r="175" spans="1:5" hidden="1" x14ac:dyDescent="0.25">
      <c r="A175" s="1">
        <v>2076</v>
      </c>
      <c r="D175" s="28">
        <v>64101</v>
      </c>
      <c r="E175" s="28">
        <v>64466</v>
      </c>
    </row>
    <row r="176" spans="1:5" hidden="1" x14ac:dyDescent="0.25">
      <c r="A176" s="1">
        <v>2077</v>
      </c>
      <c r="D176" s="28">
        <v>64467</v>
      </c>
      <c r="E176" s="28">
        <v>64831</v>
      </c>
    </row>
    <row r="177" spans="1:5" hidden="1" x14ac:dyDescent="0.25">
      <c r="A177" s="1">
        <v>2078</v>
      </c>
      <c r="D177" s="28">
        <v>64832</v>
      </c>
      <c r="E177" s="28">
        <v>65196</v>
      </c>
    </row>
    <row r="178" spans="1:5" hidden="1" x14ac:dyDescent="0.25">
      <c r="A178" s="1">
        <v>2079</v>
      </c>
      <c r="D178" s="28">
        <v>65197</v>
      </c>
      <c r="E178" s="28">
        <v>65561</v>
      </c>
    </row>
    <row r="179" spans="1:5" hidden="1" x14ac:dyDescent="0.25">
      <c r="A179" s="1">
        <v>2080</v>
      </c>
      <c r="D179" s="28">
        <v>65562</v>
      </c>
      <c r="E179" s="28">
        <v>65927</v>
      </c>
    </row>
    <row r="180" spans="1:5" hidden="1" x14ac:dyDescent="0.25">
      <c r="A180" s="1">
        <v>2081</v>
      </c>
      <c r="D180" s="28">
        <v>65928</v>
      </c>
      <c r="E180" s="28">
        <v>66292</v>
      </c>
    </row>
    <row r="181" spans="1:5" hidden="1" x14ac:dyDescent="0.25">
      <c r="A181" s="1">
        <v>2082</v>
      </c>
      <c r="D181" s="28">
        <v>66293</v>
      </c>
      <c r="E181" s="28">
        <v>66657</v>
      </c>
    </row>
    <row r="182" spans="1:5" hidden="1" x14ac:dyDescent="0.25">
      <c r="A182" s="1">
        <v>2083</v>
      </c>
      <c r="D182" s="28">
        <v>66658</v>
      </c>
      <c r="E182" s="28">
        <v>67022</v>
      </c>
    </row>
    <row r="183" spans="1:5" hidden="1" x14ac:dyDescent="0.25">
      <c r="A183" s="1">
        <v>2084</v>
      </c>
      <c r="D183" s="28">
        <v>67023</v>
      </c>
      <c r="E183" s="28">
        <v>67388</v>
      </c>
    </row>
    <row r="184" spans="1:5" hidden="1" x14ac:dyDescent="0.25">
      <c r="A184" s="1">
        <v>2085</v>
      </c>
      <c r="D184" s="28">
        <v>67389</v>
      </c>
      <c r="E184" s="28">
        <v>67753</v>
      </c>
    </row>
    <row r="185" spans="1:5" hidden="1" x14ac:dyDescent="0.25">
      <c r="A185" s="1">
        <v>2086</v>
      </c>
      <c r="D185" s="28">
        <v>67754</v>
      </c>
      <c r="E185" s="28">
        <v>68118</v>
      </c>
    </row>
    <row r="186" spans="1:5" hidden="1" x14ac:dyDescent="0.25">
      <c r="A186" s="1">
        <v>2087</v>
      </c>
      <c r="D186" s="28">
        <v>68119</v>
      </c>
      <c r="E186" s="28">
        <v>68483</v>
      </c>
    </row>
    <row r="187" spans="1:5" hidden="1" x14ac:dyDescent="0.25">
      <c r="A187" s="1">
        <v>2088</v>
      </c>
      <c r="D187" s="28">
        <v>68484</v>
      </c>
      <c r="E187" s="28">
        <v>68849</v>
      </c>
    </row>
    <row r="188" spans="1:5" hidden="1" x14ac:dyDescent="0.25">
      <c r="A188" s="1">
        <v>2089</v>
      </c>
      <c r="D188" s="28">
        <v>68850</v>
      </c>
      <c r="E188" s="28">
        <v>69214</v>
      </c>
    </row>
    <row r="189" spans="1:5" hidden="1" x14ac:dyDescent="0.25">
      <c r="A189" s="1">
        <v>2090</v>
      </c>
      <c r="D189" s="28">
        <v>69215</v>
      </c>
      <c r="E189" s="28">
        <v>69579</v>
      </c>
    </row>
    <row r="190" spans="1:5" hidden="1" x14ac:dyDescent="0.25">
      <c r="A190" s="1">
        <v>2091</v>
      </c>
      <c r="D190" s="28">
        <v>69580</v>
      </c>
      <c r="E190" s="28">
        <v>69944</v>
      </c>
    </row>
    <row r="191" spans="1:5" hidden="1" x14ac:dyDescent="0.25">
      <c r="A191" s="1">
        <v>2092</v>
      </c>
      <c r="D191" s="28">
        <v>69945</v>
      </c>
      <c r="E191" s="28">
        <v>70310</v>
      </c>
    </row>
    <row r="192" spans="1:5" hidden="1" x14ac:dyDescent="0.25">
      <c r="A192" s="1">
        <v>2093</v>
      </c>
      <c r="D192" s="28">
        <v>70311</v>
      </c>
      <c r="E192" s="28">
        <v>70675</v>
      </c>
    </row>
    <row r="193" spans="1:5" hidden="1" x14ac:dyDescent="0.25">
      <c r="A193" s="1">
        <v>2094</v>
      </c>
      <c r="D193" s="28">
        <v>70676</v>
      </c>
      <c r="E193" s="28">
        <v>71040</v>
      </c>
    </row>
    <row r="194" spans="1:5" hidden="1" x14ac:dyDescent="0.25">
      <c r="A194" s="1">
        <v>2095</v>
      </c>
      <c r="D194" s="28">
        <v>71041</v>
      </c>
      <c r="E194" s="28">
        <v>71405</v>
      </c>
    </row>
    <row r="195" spans="1:5" hidden="1" x14ac:dyDescent="0.25">
      <c r="A195" s="1">
        <v>2096</v>
      </c>
      <c r="D195" s="28">
        <v>71406</v>
      </c>
      <c r="E195" s="28">
        <v>71771</v>
      </c>
    </row>
    <row r="196" spans="1:5" hidden="1" x14ac:dyDescent="0.25">
      <c r="A196" s="1">
        <v>2097</v>
      </c>
      <c r="D196" s="28">
        <v>71772</v>
      </c>
      <c r="E196" s="28">
        <v>72136</v>
      </c>
    </row>
    <row r="197" spans="1:5" hidden="1" x14ac:dyDescent="0.25">
      <c r="A197" s="1">
        <v>2098</v>
      </c>
      <c r="D197" s="28">
        <v>72137</v>
      </c>
      <c r="E197" s="28">
        <v>72501</v>
      </c>
    </row>
    <row r="198" spans="1:5" hidden="1" x14ac:dyDescent="0.25">
      <c r="A198" s="1">
        <v>2099</v>
      </c>
      <c r="D198" s="28">
        <v>72502</v>
      </c>
      <c r="E198" s="28">
        <v>72866</v>
      </c>
    </row>
    <row r="199" spans="1:5" hidden="1" x14ac:dyDescent="0.25">
      <c r="A199" s="1">
        <v>2100</v>
      </c>
      <c r="D199" s="28">
        <v>72867</v>
      </c>
      <c r="E199" s="28">
        <v>73231</v>
      </c>
    </row>
    <row r="200" spans="1:5" hidden="1" x14ac:dyDescent="0.25">
      <c r="A200" s="1">
        <v>2101</v>
      </c>
      <c r="D200" s="28">
        <v>73232</v>
      </c>
      <c r="E200" s="28">
        <v>73596</v>
      </c>
    </row>
    <row r="201" spans="1:5" hidden="1" x14ac:dyDescent="0.25">
      <c r="A201" s="1">
        <v>2102</v>
      </c>
      <c r="D201" s="28">
        <v>73597</v>
      </c>
      <c r="E201" s="28">
        <v>73961</v>
      </c>
    </row>
    <row r="202" spans="1:5" hidden="1" x14ac:dyDescent="0.25">
      <c r="A202" s="1">
        <v>2103</v>
      </c>
      <c r="D202" s="28">
        <v>73962</v>
      </c>
      <c r="E202" s="28">
        <v>74326</v>
      </c>
    </row>
    <row r="203" spans="1:5" hidden="1" x14ac:dyDescent="0.25">
      <c r="A203" s="1">
        <v>2104</v>
      </c>
      <c r="D203" s="28">
        <v>74327</v>
      </c>
      <c r="E203" s="28">
        <v>74692</v>
      </c>
    </row>
    <row r="204" spans="1:5" hidden="1" x14ac:dyDescent="0.25">
      <c r="A204" s="1">
        <v>2105</v>
      </c>
      <c r="D204" s="28">
        <v>74693</v>
      </c>
      <c r="E204" s="28">
        <v>75057</v>
      </c>
    </row>
    <row r="205" spans="1:5" hidden="1" x14ac:dyDescent="0.25">
      <c r="A205" s="1">
        <v>2106</v>
      </c>
      <c r="D205" s="28">
        <v>75058</v>
      </c>
      <c r="E205" s="28">
        <v>75422</v>
      </c>
    </row>
    <row r="206" spans="1:5" hidden="1" x14ac:dyDescent="0.25">
      <c r="A206" s="1">
        <v>2107</v>
      </c>
      <c r="D206" s="28">
        <v>75423</v>
      </c>
      <c r="E206" s="28">
        <v>75787</v>
      </c>
    </row>
    <row r="207" spans="1:5" hidden="1" x14ac:dyDescent="0.25">
      <c r="A207" s="1">
        <v>2108</v>
      </c>
      <c r="D207" s="28">
        <v>75788</v>
      </c>
      <c r="E207" s="28">
        <v>76153</v>
      </c>
    </row>
    <row r="208" spans="1:5" hidden="1" x14ac:dyDescent="0.25">
      <c r="A208" s="1">
        <v>2109</v>
      </c>
      <c r="D208" s="28">
        <v>76154</v>
      </c>
      <c r="E208" s="28">
        <v>76518</v>
      </c>
    </row>
    <row r="209" spans="1:5" hidden="1" x14ac:dyDescent="0.25">
      <c r="A209" s="1">
        <v>2110</v>
      </c>
      <c r="D209" s="28">
        <v>76519</v>
      </c>
      <c r="E209" s="28">
        <v>76883</v>
      </c>
    </row>
    <row r="210" spans="1:5" hidden="1" x14ac:dyDescent="0.25">
      <c r="A210" s="1">
        <v>2111</v>
      </c>
      <c r="D210" s="28">
        <v>76884</v>
      </c>
      <c r="E210" s="28">
        <v>77248</v>
      </c>
    </row>
    <row r="211" spans="1:5" hidden="1" x14ac:dyDescent="0.25">
      <c r="A211" s="1">
        <v>2112</v>
      </c>
      <c r="D211" s="28">
        <v>77249</v>
      </c>
      <c r="E211" s="28">
        <v>77614</v>
      </c>
    </row>
    <row r="212" spans="1:5" hidden="1" x14ac:dyDescent="0.25">
      <c r="A212" s="1">
        <v>2113</v>
      </c>
      <c r="D212" s="28">
        <v>77615</v>
      </c>
      <c r="E212" s="28">
        <v>77979</v>
      </c>
    </row>
    <row r="213" spans="1:5" hidden="1" x14ac:dyDescent="0.25">
      <c r="A213" s="1">
        <v>2114</v>
      </c>
      <c r="D213" s="28">
        <v>77980</v>
      </c>
      <c r="E213" s="28">
        <v>78344</v>
      </c>
    </row>
    <row r="214" spans="1:5" hidden="1" x14ac:dyDescent="0.25">
      <c r="A214" s="1">
        <v>2115</v>
      </c>
      <c r="D214" s="28">
        <v>78345</v>
      </c>
      <c r="E214" s="28">
        <v>78709</v>
      </c>
    </row>
    <row r="215" spans="1:5" hidden="1" x14ac:dyDescent="0.25">
      <c r="A215" s="1">
        <v>2116</v>
      </c>
      <c r="D215" s="28">
        <v>78710</v>
      </c>
      <c r="E215" s="28">
        <v>79075</v>
      </c>
    </row>
    <row r="216" spans="1:5" hidden="1" x14ac:dyDescent="0.25">
      <c r="A216" s="1">
        <v>2117</v>
      </c>
      <c r="D216" s="28">
        <v>79076</v>
      </c>
      <c r="E216" s="28">
        <v>79440</v>
      </c>
    </row>
    <row r="217" spans="1:5" hidden="1" x14ac:dyDescent="0.25">
      <c r="A217" s="1">
        <v>2118</v>
      </c>
      <c r="D217" s="28">
        <v>79441</v>
      </c>
      <c r="E217" s="28">
        <v>79805</v>
      </c>
    </row>
    <row r="218" spans="1:5" hidden="1" x14ac:dyDescent="0.25">
      <c r="A218" s="1">
        <v>2119</v>
      </c>
      <c r="D218" s="28">
        <v>79806</v>
      </c>
      <c r="E218" s="28">
        <v>80170</v>
      </c>
    </row>
    <row r="219" spans="1:5" hidden="1" x14ac:dyDescent="0.25">
      <c r="A219" s="1">
        <v>2120</v>
      </c>
      <c r="D219" s="28">
        <v>80171</v>
      </c>
      <c r="E219" s="28">
        <v>80536</v>
      </c>
    </row>
    <row r="220" spans="1:5" hidden="1" x14ac:dyDescent="0.25">
      <c r="A220" s="1">
        <v>2121</v>
      </c>
      <c r="D220" s="28">
        <v>80537</v>
      </c>
      <c r="E220" s="28">
        <v>80901</v>
      </c>
    </row>
    <row r="221" spans="1:5" hidden="1" x14ac:dyDescent="0.25">
      <c r="A221" s="1">
        <v>2122</v>
      </c>
      <c r="D221" s="28">
        <v>80902</v>
      </c>
      <c r="E221" s="28">
        <v>81266</v>
      </c>
    </row>
    <row r="222" spans="1:5" hidden="1" x14ac:dyDescent="0.25">
      <c r="A222" s="1">
        <v>2123</v>
      </c>
      <c r="D222" s="28">
        <v>81267</v>
      </c>
      <c r="E222" s="28">
        <v>81631</v>
      </c>
    </row>
    <row r="223" spans="1:5" hidden="1" x14ac:dyDescent="0.25">
      <c r="A223" s="1">
        <v>2124</v>
      </c>
      <c r="D223" s="28">
        <v>81632</v>
      </c>
      <c r="E223" s="28">
        <v>81997</v>
      </c>
    </row>
    <row r="224" spans="1:5" hidden="1" x14ac:dyDescent="0.25">
      <c r="A224" s="1">
        <v>2125</v>
      </c>
      <c r="D224" s="28">
        <v>81998</v>
      </c>
      <c r="E224" s="28">
        <v>82362</v>
      </c>
    </row>
    <row r="225" spans="1:5" hidden="1" x14ac:dyDescent="0.25">
      <c r="A225" s="1">
        <v>2126</v>
      </c>
      <c r="D225" s="28">
        <v>82363</v>
      </c>
      <c r="E225" s="28">
        <v>82727</v>
      </c>
    </row>
    <row r="226" spans="1:5" hidden="1" x14ac:dyDescent="0.25">
      <c r="A226" s="1">
        <v>2127</v>
      </c>
      <c r="D226" s="28">
        <v>82728</v>
      </c>
      <c r="E226" s="28">
        <v>83092</v>
      </c>
    </row>
    <row r="227" spans="1:5" hidden="1" x14ac:dyDescent="0.25">
      <c r="A227" s="1">
        <v>2128</v>
      </c>
      <c r="D227" s="28">
        <v>83093</v>
      </c>
      <c r="E227" s="28">
        <v>83458</v>
      </c>
    </row>
    <row r="228" spans="1:5" hidden="1" x14ac:dyDescent="0.25">
      <c r="A228" s="1">
        <v>2129</v>
      </c>
      <c r="D228" s="28">
        <v>83459</v>
      </c>
      <c r="E228" s="28">
        <v>83823</v>
      </c>
    </row>
    <row r="229" spans="1:5" hidden="1" x14ac:dyDescent="0.25">
      <c r="A229" s="1">
        <v>2130</v>
      </c>
      <c r="D229" s="28">
        <v>83824</v>
      </c>
      <c r="E229" s="28">
        <v>84188</v>
      </c>
    </row>
    <row r="230" spans="1:5" hidden="1" x14ac:dyDescent="0.25">
      <c r="A230" s="1">
        <v>2131</v>
      </c>
      <c r="D230" s="28">
        <v>84189</v>
      </c>
      <c r="E230" s="28">
        <v>84553</v>
      </c>
    </row>
    <row r="231" spans="1:5" hidden="1" x14ac:dyDescent="0.25">
      <c r="A231" s="1">
        <v>2132</v>
      </c>
      <c r="D231" s="28">
        <v>84554</v>
      </c>
      <c r="E231" s="28">
        <v>84919</v>
      </c>
    </row>
    <row r="232" spans="1:5" hidden="1" x14ac:dyDescent="0.25">
      <c r="A232" s="1">
        <v>2133</v>
      </c>
      <c r="D232" s="28">
        <v>84920</v>
      </c>
      <c r="E232" s="28">
        <v>85284</v>
      </c>
    </row>
    <row r="233" spans="1:5" hidden="1" x14ac:dyDescent="0.25">
      <c r="A233" s="1">
        <v>2134</v>
      </c>
      <c r="D233" s="28">
        <v>85285</v>
      </c>
      <c r="E233" s="28">
        <v>85649</v>
      </c>
    </row>
    <row r="234" spans="1:5" hidden="1" x14ac:dyDescent="0.25">
      <c r="A234" s="1">
        <v>2135</v>
      </c>
      <c r="D234" s="28">
        <v>85650</v>
      </c>
      <c r="E234" s="28">
        <v>86014</v>
      </c>
    </row>
    <row r="235" spans="1:5" hidden="1" x14ac:dyDescent="0.25">
      <c r="A235" s="1">
        <v>2136</v>
      </c>
      <c r="D235" s="28">
        <v>86015</v>
      </c>
      <c r="E235" s="28">
        <v>86380</v>
      </c>
    </row>
    <row r="236" spans="1:5" hidden="1" x14ac:dyDescent="0.25">
      <c r="A236" s="1">
        <v>2137</v>
      </c>
      <c r="D236" s="28">
        <v>86381</v>
      </c>
      <c r="E236" s="28">
        <v>86745</v>
      </c>
    </row>
    <row r="237" spans="1:5" hidden="1" x14ac:dyDescent="0.25">
      <c r="A237" s="1">
        <v>2138</v>
      </c>
      <c r="D237" s="28">
        <v>86746</v>
      </c>
      <c r="E237" s="28">
        <v>87110</v>
      </c>
    </row>
    <row r="238" spans="1:5" hidden="1" x14ac:dyDescent="0.25">
      <c r="A238" s="1">
        <v>2139</v>
      </c>
      <c r="D238" s="28">
        <v>87111</v>
      </c>
      <c r="E238" s="28">
        <v>87475</v>
      </c>
    </row>
    <row r="239" spans="1:5" hidden="1" x14ac:dyDescent="0.25">
      <c r="A239" s="1">
        <v>2140</v>
      </c>
      <c r="D239" s="28">
        <v>87476</v>
      </c>
      <c r="E239" s="28">
        <v>87841</v>
      </c>
    </row>
    <row r="240" spans="1:5" hidden="1" x14ac:dyDescent="0.25">
      <c r="A240" s="1">
        <v>2141</v>
      </c>
      <c r="D240" s="28">
        <v>87842</v>
      </c>
      <c r="E240" s="28">
        <v>88206</v>
      </c>
    </row>
    <row r="241" spans="1:5" hidden="1" x14ac:dyDescent="0.25">
      <c r="A241" s="1">
        <v>2142</v>
      </c>
      <c r="D241" s="28">
        <v>88207</v>
      </c>
      <c r="E241" s="28">
        <v>88571</v>
      </c>
    </row>
    <row r="242" spans="1:5" hidden="1" x14ac:dyDescent="0.25">
      <c r="A242" s="1">
        <v>2143</v>
      </c>
      <c r="D242" s="28">
        <v>88572</v>
      </c>
      <c r="E242" s="28">
        <v>88936</v>
      </c>
    </row>
    <row r="243" spans="1:5" hidden="1" x14ac:dyDescent="0.25">
      <c r="A243" s="1">
        <v>2144</v>
      </c>
      <c r="D243" s="28">
        <v>88937</v>
      </c>
      <c r="E243" s="28">
        <v>89302</v>
      </c>
    </row>
    <row r="244" spans="1:5" hidden="1" x14ac:dyDescent="0.25">
      <c r="A244" s="1">
        <v>2145</v>
      </c>
      <c r="D244" s="28">
        <v>89303</v>
      </c>
      <c r="E244" s="28">
        <v>89667</v>
      </c>
    </row>
    <row r="245" spans="1:5" hidden="1" x14ac:dyDescent="0.25">
      <c r="A245" s="1">
        <v>2146</v>
      </c>
      <c r="D245" s="28">
        <v>89668</v>
      </c>
      <c r="E245" s="28">
        <v>90032</v>
      </c>
    </row>
    <row r="246" spans="1:5" hidden="1" x14ac:dyDescent="0.25">
      <c r="A246" s="1">
        <v>2147</v>
      </c>
      <c r="D246" s="28">
        <v>90033</v>
      </c>
      <c r="E246" s="28">
        <v>90397</v>
      </c>
    </row>
    <row r="247" spans="1:5" hidden="1" x14ac:dyDescent="0.25">
      <c r="A247" s="1">
        <v>2148</v>
      </c>
      <c r="D247" s="28">
        <v>90398</v>
      </c>
      <c r="E247" s="28">
        <v>90763</v>
      </c>
    </row>
    <row r="248" spans="1:5" hidden="1" x14ac:dyDescent="0.25">
      <c r="A248" s="1">
        <v>2149</v>
      </c>
      <c r="D248" s="28">
        <v>90764</v>
      </c>
      <c r="E248" s="28">
        <v>91128</v>
      </c>
    </row>
    <row r="249" spans="1:5" hidden="1" x14ac:dyDescent="0.25">
      <c r="A249" s="1">
        <v>2150</v>
      </c>
      <c r="D249" s="28">
        <v>91129</v>
      </c>
      <c r="E249" s="28">
        <v>91493</v>
      </c>
    </row>
    <row r="250" spans="1:5" hidden="1" x14ac:dyDescent="0.25">
      <c r="A250" s="1">
        <v>2151</v>
      </c>
      <c r="D250" s="28">
        <v>91494</v>
      </c>
      <c r="E250" s="28">
        <v>91858</v>
      </c>
    </row>
    <row r="251" spans="1:5" hidden="1" x14ac:dyDescent="0.25">
      <c r="A251" s="1">
        <v>2152</v>
      </c>
      <c r="D251" s="28">
        <v>91859</v>
      </c>
      <c r="E251" s="28">
        <v>92224</v>
      </c>
    </row>
    <row r="252" spans="1:5" hidden="1" x14ac:dyDescent="0.25">
      <c r="A252" s="1">
        <v>2153</v>
      </c>
      <c r="D252" s="28">
        <v>92225</v>
      </c>
      <c r="E252" s="28">
        <v>92589</v>
      </c>
    </row>
    <row r="253" spans="1:5" hidden="1" x14ac:dyDescent="0.25">
      <c r="A253" s="1">
        <v>2154</v>
      </c>
      <c r="D253" s="28">
        <v>92590</v>
      </c>
      <c r="E253" s="28">
        <v>92954</v>
      </c>
    </row>
    <row r="254" spans="1:5" hidden="1" x14ac:dyDescent="0.25">
      <c r="A254" s="1">
        <v>2155</v>
      </c>
      <c r="D254" s="28">
        <v>92955</v>
      </c>
      <c r="E254" s="28">
        <v>93319</v>
      </c>
    </row>
    <row r="255" spans="1:5" hidden="1" x14ac:dyDescent="0.25">
      <c r="A255" s="1">
        <v>2156</v>
      </c>
      <c r="D255" s="28">
        <v>93320</v>
      </c>
      <c r="E255" s="28">
        <v>93685</v>
      </c>
    </row>
    <row r="256" spans="1:5" hidden="1" x14ac:dyDescent="0.25">
      <c r="A256" s="1">
        <v>2157</v>
      </c>
      <c r="D256" s="28">
        <v>93686</v>
      </c>
      <c r="E256" s="28">
        <v>94050</v>
      </c>
    </row>
    <row r="257" spans="1:5" hidden="1" x14ac:dyDescent="0.25">
      <c r="A257" s="1">
        <v>2158</v>
      </c>
      <c r="D257" s="28">
        <v>94051</v>
      </c>
      <c r="E257" s="28">
        <v>94415</v>
      </c>
    </row>
    <row r="258" spans="1:5" hidden="1" x14ac:dyDescent="0.25">
      <c r="A258" s="1">
        <v>2159</v>
      </c>
      <c r="D258" s="28">
        <v>94416</v>
      </c>
      <c r="E258" s="28">
        <v>94780</v>
      </c>
    </row>
    <row r="259" spans="1:5" hidden="1" x14ac:dyDescent="0.25">
      <c r="A259" s="1">
        <v>2160</v>
      </c>
      <c r="D259" s="28">
        <v>94781</v>
      </c>
      <c r="E259" s="28">
        <v>95146</v>
      </c>
    </row>
    <row r="260" spans="1:5" hidden="1" x14ac:dyDescent="0.25">
      <c r="A260" s="1">
        <v>2161</v>
      </c>
      <c r="D260" s="28">
        <v>95147</v>
      </c>
      <c r="E260" s="28">
        <v>95511</v>
      </c>
    </row>
    <row r="261" spans="1:5" hidden="1" x14ac:dyDescent="0.25">
      <c r="A261" s="1">
        <v>2162</v>
      </c>
      <c r="D261" s="28">
        <v>95512</v>
      </c>
      <c r="E261" s="28">
        <v>95876</v>
      </c>
    </row>
    <row r="262" spans="1:5" hidden="1" x14ac:dyDescent="0.25">
      <c r="A262" s="1">
        <v>2163</v>
      </c>
      <c r="D262" s="28">
        <v>95877</v>
      </c>
      <c r="E262" s="28">
        <v>96241</v>
      </c>
    </row>
    <row r="263" spans="1:5" hidden="1" x14ac:dyDescent="0.25">
      <c r="A263" s="1">
        <v>2164</v>
      </c>
      <c r="D263" s="28">
        <v>96242</v>
      </c>
      <c r="E263" s="28">
        <v>96607</v>
      </c>
    </row>
    <row r="264" spans="1:5" hidden="1" x14ac:dyDescent="0.25">
      <c r="A264" s="1">
        <v>2165</v>
      </c>
      <c r="D264" s="28">
        <v>96608</v>
      </c>
      <c r="E264" s="28">
        <v>96972</v>
      </c>
    </row>
    <row r="265" spans="1:5" hidden="1" x14ac:dyDescent="0.25">
      <c r="A265" s="1">
        <v>2166</v>
      </c>
      <c r="D265" s="28">
        <v>96973</v>
      </c>
      <c r="E265" s="28">
        <v>97337</v>
      </c>
    </row>
    <row r="266" spans="1:5" hidden="1" x14ac:dyDescent="0.25">
      <c r="A266" s="1">
        <v>2167</v>
      </c>
      <c r="D266" s="28">
        <v>97338</v>
      </c>
      <c r="E266" s="28">
        <v>97702</v>
      </c>
    </row>
    <row r="267" spans="1:5" hidden="1" x14ac:dyDescent="0.25">
      <c r="A267" s="1">
        <v>2168</v>
      </c>
      <c r="D267" s="28">
        <v>97703</v>
      </c>
      <c r="E267" s="28">
        <v>98068</v>
      </c>
    </row>
    <row r="268" spans="1:5" hidden="1" x14ac:dyDescent="0.25">
      <c r="A268" s="1">
        <v>2169</v>
      </c>
      <c r="D268" s="28">
        <v>98069</v>
      </c>
      <c r="E268" s="28">
        <v>98433</v>
      </c>
    </row>
    <row r="269" spans="1:5" hidden="1" x14ac:dyDescent="0.25">
      <c r="A269" s="1">
        <v>2170</v>
      </c>
      <c r="D269" s="28">
        <v>98434</v>
      </c>
      <c r="E269" s="28">
        <v>98798</v>
      </c>
    </row>
    <row r="270" spans="1:5" hidden="1" x14ac:dyDescent="0.25">
      <c r="A270" s="1">
        <v>2171</v>
      </c>
      <c r="D270" s="28">
        <v>98799</v>
      </c>
      <c r="E270" s="28">
        <v>99163</v>
      </c>
    </row>
    <row r="271" spans="1:5" hidden="1" x14ac:dyDescent="0.25">
      <c r="A271" s="1">
        <v>2172</v>
      </c>
      <c r="D271" s="28">
        <v>99164</v>
      </c>
      <c r="E271" s="28">
        <v>99529</v>
      </c>
    </row>
    <row r="272" spans="1:5" hidden="1" x14ac:dyDescent="0.25">
      <c r="A272" s="1">
        <v>2173</v>
      </c>
      <c r="D272" s="28">
        <v>99530</v>
      </c>
      <c r="E272" s="28">
        <v>99894</v>
      </c>
    </row>
    <row r="273" spans="1:5" hidden="1" x14ac:dyDescent="0.25">
      <c r="A273" s="1">
        <v>2174</v>
      </c>
      <c r="D273" s="28">
        <v>99895</v>
      </c>
      <c r="E273" s="28">
        <v>100259</v>
      </c>
    </row>
    <row r="274" spans="1:5" hidden="1" x14ac:dyDescent="0.25">
      <c r="A274" s="1">
        <v>2175</v>
      </c>
      <c r="D274" s="28">
        <v>100260</v>
      </c>
      <c r="E274" s="28">
        <v>100624</v>
      </c>
    </row>
    <row r="275" spans="1:5" hidden="1" x14ac:dyDescent="0.25">
      <c r="A275" s="1">
        <v>2176</v>
      </c>
      <c r="D275" s="28">
        <v>100625</v>
      </c>
      <c r="E275" s="28">
        <v>100990</v>
      </c>
    </row>
    <row r="276" spans="1:5" hidden="1" x14ac:dyDescent="0.25">
      <c r="A276" s="1">
        <v>2177</v>
      </c>
      <c r="D276" s="28">
        <v>100991</v>
      </c>
      <c r="E276" s="28">
        <v>101355</v>
      </c>
    </row>
    <row r="277" spans="1:5" hidden="1" x14ac:dyDescent="0.25">
      <c r="A277" s="1">
        <v>2178</v>
      </c>
      <c r="D277" s="28">
        <v>101356</v>
      </c>
      <c r="E277" s="28">
        <v>101720</v>
      </c>
    </row>
    <row r="278" spans="1:5" hidden="1" x14ac:dyDescent="0.25">
      <c r="A278" s="1">
        <v>2179</v>
      </c>
      <c r="D278" s="28">
        <v>101721</v>
      </c>
      <c r="E278" s="28">
        <v>102085</v>
      </c>
    </row>
    <row r="279" spans="1:5" hidden="1" x14ac:dyDescent="0.25">
      <c r="A279" s="1">
        <v>2180</v>
      </c>
      <c r="D279" s="28">
        <v>102086</v>
      </c>
      <c r="E279" s="28">
        <v>102451</v>
      </c>
    </row>
    <row r="280" spans="1:5" hidden="1" x14ac:dyDescent="0.25">
      <c r="A280" s="1">
        <v>2181</v>
      </c>
      <c r="D280" s="28">
        <v>102452</v>
      </c>
      <c r="E280" s="28">
        <v>102816</v>
      </c>
    </row>
    <row r="281" spans="1:5" hidden="1" x14ac:dyDescent="0.25">
      <c r="A281" s="1">
        <v>2182</v>
      </c>
      <c r="D281" s="28">
        <v>102817</v>
      </c>
      <c r="E281" s="28">
        <v>103181</v>
      </c>
    </row>
    <row r="282" spans="1:5" hidden="1" x14ac:dyDescent="0.25">
      <c r="A282" s="1">
        <v>2183</v>
      </c>
      <c r="D282" s="28">
        <v>103182</v>
      </c>
      <c r="E282" s="28">
        <v>103546</v>
      </c>
    </row>
    <row r="283" spans="1:5" hidden="1" x14ac:dyDescent="0.25">
      <c r="A283" s="1">
        <v>2184</v>
      </c>
      <c r="D283" s="28">
        <v>103547</v>
      </c>
      <c r="E283" s="28">
        <v>103912</v>
      </c>
    </row>
    <row r="284" spans="1:5" hidden="1" x14ac:dyDescent="0.25">
      <c r="A284" s="1">
        <v>2185</v>
      </c>
      <c r="D284" s="28">
        <v>103913</v>
      </c>
      <c r="E284" s="28">
        <v>104277</v>
      </c>
    </row>
    <row r="285" spans="1:5" hidden="1" x14ac:dyDescent="0.25">
      <c r="A285" s="1">
        <v>2186</v>
      </c>
      <c r="D285" s="28">
        <v>104278</v>
      </c>
      <c r="E285" s="28">
        <v>104642</v>
      </c>
    </row>
    <row r="286" spans="1:5" hidden="1" x14ac:dyDescent="0.25">
      <c r="A286" s="1">
        <v>2187</v>
      </c>
      <c r="D286" s="28">
        <v>104643</v>
      </c>
      <c r="E286" s="28">
        <v>105007</v>
      </c>
    </row>
    <row r="287" spans="1:5" hidden="1" x14ac:dyDescent="0.25">
      <c r="A287" s="1">
        <v>2188</v>
      </c>
      <c r="D287" s="28">
        <v>105008</v>
      </c>
      <c r="E287" s="28">
        <v>105373</v>
      </c>
    </row>
    <row r="288" spans="1:5" hidden="1" x14ac:dyDescent="0.25">
      <c r="A288" s="1">
        <v>2189</v>
      </c>
      <c r="D288" s="28">
        <v>105374</v>
      </c>
      <c r="E288" s="28">
        <v>105738</v>
      </c>
    </row>
    <row r="289" spans="1:5" hidden="1" x14ac:dyDescent="0.25">
      <c r="A289" s="1">
        <v>2190</v>
      </c>
      <c r="D289" s="28">
        <v>105739</v>
      </c>
      <c r="E289" s="28">
        <v>106103</v>
      </c>
    </row>
    <row r="290" spans="1:5" hidden="1" x14ac:dyDescent="0.25">
      <c r="A290" s="1">
        <v>2191</v>
      </c>
      <c r="D290" s="28">
        <v>106104</v>
      </c>
      <c r="E290" s="28">
        <v>106468</v>
      </c>
    </row>
    <row r="291" spans="1:5" hidden="1" x14ac:dyDescent="0.25">
      <c r="A291" s="1">
        <v>2192</v>
      </c>
      <c r="D291" s="28">
        <v>106469</v>
      </c>
      <c r="E291" s="28">
        <v>106834</v>
      </c>
    </row>
    <row r="292" spans="1:5" hidden="1" x14ac:dyDescent="0.25">
      <c r="A292" s="1">
        <v>2193</v>
      </c>
      <c r="D292" s="28">
        <v>106835</v>
      </c>
      <c r="E292" s="28">
        <v>107199</v>
      </c>
    </row>
    <row r="293" spans="1:5" hidden="1" x14ac:dyDescent="0.25">
      <c r="A293" s="1">
        <v>2194</v>
      </c>
      <c r="D293" s="28">
        <v>107200</v>
      </c>
      <c r="E293" s="28">
        <v>107564</v>
      </c>
    </row>
    <row r="294" spans="1:5" hidden="1" x14ac:dyDescent="0.25">
      <c r="A294" s="1">
        <v>2195</v>
      </c>
      <c r="D294" s="28">
        <v>107565</v>
      </c>
      <c r="E294" s="28">
        <v>107929</v>
      </c>
    </row>
    <row r="295" spans="1:5" hidden="1" x14ac:dyDescent="0.25">
      <c r="A295" s="1">
        <v>2196</v>
      </c>
      <c r="D295" s="28">
        <v>107930</v>
      </c>
      <c r="E295" s="28">
        <v>108295</v>
      </c>
    </row>
    <row r="296" spans="1:5" hidden="1" x14ac:dyDescent="0.25">
      <c r="A296" s="1">
        <v>2197</v>
      </c>
      <c r="D296" s="28">
        <v>108296</v>
      </c>
      <c r="E296" s="28">
        <v>108660</v>
      </c>
    </row>
    <row r="297" spans="1:5" hidden="1" x14ac:dyDescent="0.25">
      <c r="A297" s="1">
        <v>2198</v>
      </c>
      <c r="D297" s="28">
        <v>108661</v>
      </c>
      <c r="E297" s="28">
        <v>109025</v>
      </c>
    </row>
    <row r="298" spans="1:5" hidden="1" x14ac:dyDescent="0.25">
      <c r="A298" s="1">
        <v>2199</v>
      </c>
      <c r="D298" s="28">
        <v>109026</v>
      </c>
      <c r="E298" s="28">
        <v>109390</v>
      </c>
    </row>
    <row r="299" spans="1:5" hidden="1" x14ac:dyDescent="0.25">
      <c r="A299" s="1">
        <v>2200</v>
      </c>
      <c r="D299" s="28">
        <v>109391</v>
      </c>
      <c r="E299" s="28">
        <v>109755</v>
      </c>
    </row>
    <row r="300" spans="1:5" hidden="1" x14ac:dyDescent="0.25">
      <c r="A300" s="1">
        <v>2201</v>
      </c>
      <c r="D300" s="28">
        <v>109756</v>
      </c>
      <c r="E300" s="28">
        <v>110120</v>
      </c>
    </row>
    <row r="301" spans="1:5" hidden="1" x14ac:dyDescent="0.25">
      <c r="A301" s="1">
        <v>2202</v>
      </c>
      <c r="D301" s="28">
        <v>110121</v>
      </c>
      <c r="E301" s="28">
        <v>110485</v>
      </c>
    </row>
    <row r="302" spans="1:5" hidden="1" x14ac:dyDescent="0.25">
      <c r="A302" s="1">
        <v>2203</v>
      </c>
      <c r="D302" s="28">
        <v>110486</v>
      </c>
      <c r="E302" s="28">
        <v>110850</v>
      </c>
    </row>
    <row r="303" spans="1:5" hidden="1" x14ac:dyDescent="0.25">
      <c r="A303" s="1">
        <v>2204</v>
      </c>
      <c r="D303" s="28">
        <v>110851</v>
      </c>
      <c r="E303" s="28">
        <v>111216</v>
      </c>
    </row>
    <row r="304" spans="1:5" hidden="1" x14ac:dyDescent="0.25">
      <c r="A304" s="1">
        <v>2205</v>
      </c>
      <c r="D304" s="28">
        <v>111217</v>
      </c>
      <c r="E304" s="28">
        <v>111581</v>
      </c>
    </row>
    <row r="305" spans="1:5" hidden="1" x14ac:dyDescent="0.25">
      <c r="A305" s="1">
        <v>2206</v>
      </c>
      <c r="D305" s="28">
        <v>111582</v>
      </c>
      <c r="E305" s="28">
        <v>111946</v>
      </c>
    </row>
    <row r="306" spans="1:5" hidden="1" x14ac:dyDescent="0.25">
      <c r="A306" s="1">
        <v>2207</v>
      </c>
      <c r="D306" s="28">
        <v>111947</v>
      </c>
      <c r="E306" s="28">
        <v>112311</v>
      </c>
    </row>
    <row r="307" spans="1:5" hidden="1" x14ac:dyDescent="0.25">
      <c r="A307" s="1">
        <v>2208</v>
      </c>
      <c r="D307" s="28">
        <v>112312</v>
      </c>
      <c r="E307" s="28">
        <v>112677</v>
      </c>
    </row>
    <row r="308" spans="1:5" hidden="1" x14ac:dyDescent="0.25">
      <c r="A308" s="1">
        <v>2209</v>
      </c>
      <c r="D308" s="28">
        <v>112678</v>
      </c>
      <c r="E308" s="28">
        <v>113042</v>
      </c>
    </row>
    <row r="309" spans="1:5" hidden="1" x14ac:dyDescent="0.25">
      <c r="A309" s="1">
        <v>2210</v>
      </c>
      <c r="D309" s="28">
        <v>113043</v>
      </c>
      <c r="E309" s="28">
        <v>113407</v>
      </c>
    </row>
    <row r="310" spans="1:5" hidden="1" x14ac:dyDescent="0.25">
      <c r="A310" s="1">
        <v>2211</v>
      </c>
      <c r="D310" s="28">
        <v>113408</v>
      </c>
      <c r="E310" s="28">
        <v>113772</v>
      </c>
    </row>
    <row r="311" spans="1:5" hidden="1" x14ac:dyDescent="0.25">
      <c r="A311" s="1">
        <v>2212</v>
      </c>
      <c r="D311" s="28">
        <v>113773</v>
      </c>
      <c r="E311" s="28">
        <v>114138</v>
      </c>
    </row>
    <row r="312" spans="1:5" hidden="1" x14ac:dyDescent="0.25">
      <c r="A312" s="1">
        <v>2213</v>
      </c>
      <c r="D312" s="28">
        <v>114139</v>
      </c>
      <c r="E312" s="28">
        <v>114503</v>
      </c>
    </row>
    <row r="313" spans="1:5" hidden="1" x14ac:dyDescent="0.25">
      <c r="A313" s="1">
        <v>2214</v>
      </c>
      <c r="D313" s="28">
        <v>114504</v>
      </c>
      <c r="E313" s="28">
        <v>114868</v>
      </c>
    </row>
    <row r="314" spans="1:5" hidden="1" x14ac:dyDescent="0.25">
      <c r="A314" s="1">
        <v>2215</v>
      </c>
      <c r="D314" s="28">
        <v>114869</v>
      </c>
      <c r="E314" s="28">
        <v>115233</v>
      </c>
    </row>
    <row r="315" spans="1:5" hidden="1" x14ac:dyDescent="0.25">
      <c r="A315" s="1">
        <v>2216</v>
      </c>
      <c r="D315" s="28">
        <v>115234</v>
      </c>
      <c r="E315" s="28">
        <v>115599</v>
      </c>
    </row>
    <row r="316" spans="1:5" hidden="1" x14ac:dyDescent="0.25">
      <c r="A316" s="1">
        <v>2217</v>
      </c>
      <c r="D316" s="28">
        <v>115600</v>
      </c>
      <c r="E316" s="28">
        <v>115964</v>
      </c>
    </row>
    <row r="317" spans="1:5" hidden="1" x14ac:dyDescent="0.25">
      <c r="A317" s="1">
        <v>2218</v>
      </c>
      <c r="D317" s="28">
        <v>115965</v>
      </c>
      <c r="E317" s="28">
        <v>116329</v>
      </c>
    </row>
    <row r="318" spans="1:5" hidden="1" x14ac:dyDescent="0.25">
      <c r="A318" s="1">
        <v>2219</v>
      </c>
      <c r="D318" s="28">
        <v>116330</v>
      </c>
      <c r="E318" s="28">
        <v>116694</v>
      </c>
    </row>
    <row r="319" spans="1:5" hidden="1" x14ac:dyDescent="0.25">
      <c r="A319" s="1">
        <v>2220</v>
      </c>
      <c r="D319" s="28">
        <v>116695</v>
      </c>
      <c r="E319" s="28">
        <v>117060</v>
      </c>
    </row>
    <row r="320" spans="1:5" hidden="1" x14ac:dyDescent="0.25">
      <c r="A320" s="1">
        <v>2221</v>
      </c>
      <c r="D320" s="28">
        <v>117061</v>
      </c>
      <c r="E320" s="28">
        <v>117425</v>
      </c>
    </row>
    <row r="321" spans="1:5" hidden="1" x14ac:dyDescent="0.25">
      <c r="A321" s="1">
        <v>2222</v>
      </c>
      <c r="D321" s="28">
        <v>117426</v>
      </c>
      <c r="E321" s="28">
        <v>117790</v>
      </c>
    </row>
    <row r="322" spans="1:5" hidden="1" x14ac:dyDescent="0.25">
      <c r="A322" s="1">
        <v>2223</v>
      </c>
      <c r="D322" s="28">
        <v>117791</v>
      </c>
      <c r="E322" s="28">
        <v>118155</v>
      </c>
    </row>
    <row r="323" spans="1:5" hidden="1" x14ac:dyDescent="0.25">
      <c r="A323" s="1">
        <v>2224</v>
      </c>
      <c r="D323" s="28">
        <v>118156</v>
      </c>
      <c r="E323" s="28">
        <v>118521</v>
      </c>
    </row>
    <row r="324" spans="1:5" hidden="1" x14ac:dyDescent="0.25">
      <c r="A324" s="1">
        <v>2225</v>
      </c>
      <c r="D324" s="28">
        <v>118522</v>
      </c>
      <c r="E324" s="28">
        <v>118886</v>
      </c>
    </row>
    <row r="325" spans="1:5" hidden="1" x14ac:dyDescent="0.25">
      <c r="A325" s="1">
        <v>2226</v>
      </c>
      <c r="D325" s="28">
        <v>118887</v>
      </c>
      <c r="E325" s="28">
        <v>119251</v>
      </c>
    </row>
    <row r="326" spans="1:5" hidden="1" x14ac:dyDescent="0.25">
      <c r="A326" s="1">
        <v>2227</v>
      </c>
      <c r="D326" s="28">
        <v>119252</v>
      </c>
      <c r="E326" s="28">
        <v>119616</v>
      </c>
    </row>
    <row r="327" spans="1:5" hidden="1" x14ac:dyDescent="0.25">
      <c r="A327" s="1">
        <v>2228</v>
      </c>
      <c r="D327" s="28">
        <v>119617</v>
      </c>
      <c r="E327" s="28">
        <v>119982</v>
      </c>
    </row>
    <row r="328" spans="1:5" hidden="1" x14ac:dyDescent="0.25">
      <c r="A328" s="1">
        <v>2229</v>
      </c>
      <c r="D328" s="28">
        <v>119983</v>
      </c>
      <c r="E328" s="28">
        <v>120347</v>
      </c>
    </row>
    <row r="329" spans="1:5" hidden="1" x14ac:dyDescent="0.25">
      <c r="A329" s="1">
        <v>2230</v>
      </c>
      <c r="D329" s="28">
        <v>120348</v>
      </c>
      <c r="E329" s="28">
        <v>120712</v>
      </c>
    </row>
    <row r="330" spans="1:5" hidden="1" x14ac:dyDescent="0.25">
      <c r="A330" s="1">
        <v>2231</v>
      </c>
      <c r="D330" s="28">
        <v>120713</v>
      </c>
      <c r="E330" s="28">
        <v>121077</v>
      </c>
    </row>
    <row r="331" spans="1:5" hidden="1" x14ac:dyDescent="0.25">
      <c r="A331" s="1">
        <v>2232</v>
      </c>
      <c r="D331" s="28">
        <v>121078</v>
      </c>
      <c r="E331" s="28">
        <v>121443</v>
      </c>
    </row>
    <row r="332" spans="1:5" hidden="1" x14ac:dyDescent="0.25">
      <c r="A332" s="1">
        <v>2233</v>
      </c>
      <c r="D332" s="28">
        <v>121444</v>
      </c>
      <c r="E332" s="28">
        <v>121808</v>
      </c>
    </row>
    <row r="333" spans="1:5" hidden="1" x14ac:dyDescent="0.25">
      <c r="A333" s="1">
        <v>2234</v>
      </c>
      <c r="D333" s="28">
        <v>121809</v>
      </c>
      <c r="E333" s="28">
        <v>122173</v>
      </c>
    </row>
    <row r="334" spans="1:5" hidden="1" x14ac:dyDescent="0.25">
      <c r="A334" s="1">
        <v>2235</v>
      </c>
      <c r="D334" s="28">
        <v>122174</v>
      </c>
      <c r="E334" s="28">
        <v>122538</v>
      </c>
    </row>
    <row r="335" spans="1:5" hidden="1" x14ac:dyDescent="0.25">
      <c r="A335" s="1">
        <v>2236</v>
      </c>
      <c r="D335" s="28">
        <v>122539</v>
      </c>
      <c r="E335" s="28">
        <v>122904</v>
      </c>
    </row>
    <row r="336" spans="1:5" hidden="1" x14ac:dyDescent="0.25">
      <c r="A336" s="1">
        <v>2237</v>
      </c>
      <c r="D336" s="28">
        <v>122905</v>
      </c>
      <c r="E336" s="28">
        <v>123269</v>
      </c>
    </row>
    <row r="337" spans="1:5" hidden="1" x14ac:dyDescent="0.25">
      <c r="A337" s="1">
        <v>2238</v>
      </c>
      <c r="D337" s="28">
        <v>123270</v>
      </c>
      <c r="E337" s="28">
        <v>123634</v>
      </c>
    </row>
    <row r="338" spans="1:5" hidden="1" x14ac:dyDescent="0.25">
      <c r="A338" s="1">
        <v>2239</v>
      </c>
      <c r="D338" s="28">
        <v>123635</v>
      </c>
      <c r="E338" s="28">
        <v>123999</v>
      </c>
    </row>
    <row r="339" spans="1:5" hidden="1" x14ac:dyDescent="0.25">
      <c r="A339" s="1">
        <v>2240</v>
      </c>
      <c r="D339" s="28">
        <v>124000</v>
      </c>
      <c r="E339" s="28">
        <v>124365</v>
      </c>
    </row>
    <row r="340" spans="1:5" hidden="1" x14ac:dyDescent="0.25">
      <c r="A340" s="1">
        <v>2241</v>
      </c>
      <c r="D340" s="28">
        <v>124366</v>
      </c>
      <c r="E340" s="28">
        <v>124730</v>
      </c>
    </row>
    <row r="341" spans="1:5" hidden="1" x14ac:dyDescent="0.25">
      <c r="A341" s="1">
        <v>2242</v>
      </c>
      <c r="D341" s="28">
        <v>124731</v>
      </c>
      <c r="E341" s="28">
        <v>125095</v>
      </c>
    </row>
    <row r="342" spans="1:5" hidden="1" x14ac:dyDescent="0.25">
      <c r="A342" s="1">
        <v>2243</v>
      </c>
      <c r="D342" s="28">
        <v>125096</v>
      </c>
      <c r="E342" s="28">
        <v>125460</v>
      </c>
    </row>
    <row r="343" spans="1:5" hidden="1" x14ac:dyDescent="0.25">
      <c r="A343" s="1">
        <v>2244</v>
      </c>
      <c r="D343" s="28">
        <v>125461</v>
      </c>
      <c r="E343" s="28">
        <v>125826</v>
      </c>
    </row>
    <row r="344" spans="1:5" hidden="1" x14ac:dyDescent="0.25">
      <c r="A344" s="1">
        <v>2245</v>
      </c>
      <c r="D344" s="28">
        <v>125827</v>
      </c>
      <c r="E344" s="28">
        <v>126191</v>
      </c>
    </row>
    <row r="345" spans="1:5" hidden="1" x14ac:dyDescent="0.25">
      <c r="A345" s="1">
        <v>2246</v>
      </c>
      <c r="D345" s="28">
        <v>126192</v>
      </c>
      <c r="E345" s="28">
        <v>126556</v>
      </c>
    </row>
    <row r="346" spans="1:5" hidden="1" x14ac:dyDescent="0.25">
      <c r="A346" s="1">
        <v>2247</v>
      </c>
      <c r="D346" s="28">
        <v>126557</v>
      </c>
      <c r="E346" s="28">
        <v>126921</v>
      </c>
    </row>
    <row r="347" spans="1:5" hidden="1" x14ac:dyDescent="0.25">
      <c r="A347" s="1">
        <v>2248</v>
      </c>
      <c r="D347" s="28">
        <v>126922</v>
      </c>
      <c r="E347" s="28">
        <v>127287</v>
      </c>
    </row>
    <row r="348" spans="1:5" hidden="1" x14ac:dyDescent="0.25">
      <c r="A348" s="1">
        <v>2249</v>
      </c>
      <c r="D348" s="28">
        <v>127288</v>
      </c>
      <c r="E348" s="28">
        <v>127652</v>
      </c>
    </row>
    <row r="349" spans="1:5" hidden="1" x14ac:dyDescent="0.25">
      <c r="A349" s="1">
        <v>2250</v>
      </c>
      <c r="D349" s="28">
        <v>127653</v>
      </c>
      <c r="E349" s="28">
        <v>128017</v>
      </c>
    </row>
    <row r="350" spans="1:5" hidden="1" x14ac:dyDescent="0.25">
      <c r="A350" s="1">
        <v>2251</v>
      </c>
      <c r="D350" s="28">
        <v>128018</v>
      </c>
      <c r="E350" s="28">
        <v>128382</v>
      </c>
    </row>
    <row r="351" spans="1:5" hidden="1" x14ac:dyDescent="0.25">
      <c r="A351" s="1">
        <v>2252</v>
      </c>
      <c r="D351" s="28">
        <v>128383</v>
      </c>
      <c r="E351" s="28">
        <v>128748</v>
      </c>
    </row>
    <row r="352" spans="1:5" hidden="1" x14ac:dyDescent="0.25">
      <c r="A352" s="1">
        <v>2253</v>
      </c>
      <c r="D352" s="28">
        <v>128749</v>
      </c>
      <c r="E352" s="28">
        <v>129113</v>
      </c>
    </row>
    <row r="353" spans="1:5" hidden="1" x14ac:dyDescent="0.25">
      <c r="A353" s="1">
        <v>2254</v>
      </c>
      <c r="D353" s="28">
        <v>129114</v>
      </c>
      <c r="E353" s="28">
        <v>129478</v>
      </c>
    </row>
    <row r="354" spans="1:5" hidden="1" x14ac:dyDescent="0.25">
      <c r="A354" s="1">
        <v>2255</v>
      </c>
      <c r="D354" s="28">
        <v>129479</v>
      </c>
      <c r="E354" s="28">
        <v>129843</v>
      </c>
    </row>
    <row r="355" spans="1:5" hidden="1" x14ac:dyDescent="0.25">
      <c r="A355" s="1">
        <v>2256</v>
      </c>
      <c r="D355" s="28">
        <v>129844</v>
      </c>
      <c r="E355" s="28">
        <v>130209</v>
      </c>
    </row>
    <row r="356" spans="1:5" hidden="1" x14ac:dyDescent="0.25">
      <c r="A356" s="1">
        <v>2257</v>
      </c>
      <c r="D356" s="28">
        <v>130210</v>
      </c>
      <c r="E356" s="28">
        <v>130574</v>
      </c>
    </row>
    <row r="357" spans="1:5" hidden="1" x14ac:dyDescent="0.25">
      <c r="A357" s="1">
        <v>2258</v>
      </c>
      <c r="D357" s="28">
        <v>130575</v>
      </c>
      <c r="E357" s="28">
        <v>130939</v>
      </c>
    </row>
    <row r="358" spans="1:5" hidden="1" x14ac:dyDescent="0.25">
      <c r="A358" s="1">
        <v>2259</v>
      </c>
      <c r="D358" s="28">
        <v>130940</v>
      </c>
      <c r="E358" s="28">
        <v>131304</v>
      </c>
    </row>
    <row r="359" spans="1:5" hidden="1" x14ac:dyDescent="0.25">
      <c r="A359" s="1">
        <v>2260</v>
      </c>
      <c r="D359" s="28">
        <v>131305</v>
      </c>
      <c r="E359" s="28">
        <v>131670</v>
      </c>
    </row>
    <row r="360" spans="1:5" hidden="1" x14ac:dyDescent="0.25">
      <c r="A360" s="1">
        <v>2261</v>
      </c>
      <c r="D360" s="28">
        <v>131671</v>
      </c>
      <c r="E360" s="28">
        <v>132035</v>
      </c>
    </row>
    <row r="361" spans="1:5" hidden="1" x14ac:dyDescent="0.25">
      <c r="A361" s="1">
        <v>2262</v>
      </c>
      <c r="D361" s="28">
        <v>132036</v>
      </c>
      <c r="E361" s="28">
        <v>132400</v>
      </c>
    </row>
    <row r="362" spans="1:5" hidden="1" x14ac:dyDescent="0.25">
      <c r="A362" s="1">
        <v>2263</v>
      </c>
      <c r="D362" s="28">
        <v>132401</v>
      </c>
      <c r="E362" s="28">
        <v>132765</v>
      </c>
    </row>
    <row r="363" spans="1:5" hidden="1" x14ac:dyDescent="0.25">
      <c r="A363" s="1">
        <v>2264</v>
      </c>
      <c r="D363" s="28">
        <v>132766</v>
      </c>
      <c r="E363" s="28">
        <v>133131</v>
      </c>
    </row>
    <row r="364" spans="1:5" hidden="1" x14ac:dyDescent="0.25">
      <c r="A364" s="1">
        <v>2265</v>
      </c>
      <c r="D364" s="28">
        <v>133132</v>
      </c>
      <c r="E364" s="28">
        <v>133496</v>
      </c>
    </row>
    <row r="365" spans="1:5" hidden="1" x14ac:dyDescent="0.25">
      <c r="A365" s="1">
        <v>2266</v>
      </c>
      <c r="D365" s="28">
        <v>133497</v>
      </c>
      <c r="E365" s="28">
        <v>133861</v>
      </c>
    </row>
    <row r="366" spans="1:5" hidden="1" x14ac:dyDescent="0.25">
      <c r="A366" s="1">
        <v>2267</v>
      </c>
      <c r="D366" s="28">
        <v>133862</v>
      </c>
      <c r="E366" s="28">
        <v>134226</v>
      </c>
    </row>
    <row r="367" spans="1:5" hidden="1" x14ac:dyDescent="0.25">
      <c r="A367" s="1">
        <v>2268</v>
      </c>
      <c r="D367" s="28">
        <v>134227</v>
      </c>
      <c r="E367" s="28">
        <v>134592</v>
      </c>
    </row>
    <row r="368" spans="1:5" hidden="1" x14ac:dyDescent="0.25">
      <c r="A368" s="1">
        <v>2269</v>
      </c>
      <c r="D368" s="28">
        <v>134593</v>
      </c>
      <c r="E368" s="28">
        <v>134957</v>
      </c>
    </row>
    <row r="369" spans="1:5" hidden="1" x14ac:dyDescent="0.25">
      <c r="A369" s="1">
        <v>2270</v>
      </c>
      <c r="D369" s="28">
        <v>134958</v>
      </c>
      <c r="E369" s="28">
        <v>135322</v>
      </c>
    </row>
    <row r="370" spans="1:5" hidden="1" x14ac:dyDescent="0.25">
      <c r="A370" s="1">
        <v>2271</v>
      </c>
      <c r="D370" s="28">
        <v>135323</v>
      </c>
      <c r="E370" s="28">
        <v>135687</v>
      </c>
    </row>
    <row r="371" spans="1:5" hidden="1" x14ac:dyDescent="0.25">
      <c r="A371" s="1">
        <v>2272</v>
      </c>
      <c r="D371" s="28">
        <v>135688</v>
      </c>
      <c r="E371" s="28">
        <v>136053</v>
      </c>
    </row>
    <row r="372" spans="1:5" hidden="1" x14ac:dyDescent="0.25">
      <c r="A372" s="1">
        <v>2273</v>
      </c>
      <c r="D372" s="28">
        <v>136054</v>
      </c>
      <c r="E372" s="28">
        <v>136418</v>
      </c>
    </row>
    <row r="373" spans="1:5" hidden="1" x14ac:dyDescent="0.25">
      <c r="A373" s="1">
        <v>2274</v>
      </c>
      <c r="D373" s="28">
        <v>136419</v>
      </c>
      <c r="E373" s="28">
        <v>136783</v>
      </c>
    </row>
    <row r="374" spans="1:5" hidden="1" x14ac:dyDescent="0.25">
      <c r="A374" s="1">
        <v>2275</v>
      </c>
      <c r="D374" s="28">
        <v>136784</v>
      </c>
      <c r="E374" s="28">
        <v>137148</v>
      </c>
    </row>
    <row r="375" spans="1:5" hidden="1" x14ac:dyDescent="0.25">
      <c r="A375" s="1">
        <v>2276</v>
      </c>
      <c r="D375" s="28">
        <v>137149</v>
      </c>
      <c r="E375" s="28">
        <v>137514</v>
      </c>
    </row>
    <row r="376" spans="1:5" hidden="1" x14ac:dyDescent="0.25">
      <c r="A376" s="1">
        <v>2277</v>
      </c>
      <c r="D376" s="28">
        <v>137515</v>
      </c>
      <c r="E376" s="28">
        <v>137879</v>
      </c>
    </row>
    <row r="377" spans="1:5" hidden="1" x14ac:dyDescent="0.25">
      <c r="A377" s="1">
        <v>2278</v>
      </c>
      <c r="D377" s="28">
        <v>137880</v>
      </c>
      <c r="E377" s="28">
        <v>138244</v>
      </c>
    </row>
    <row r="378" spans="1:5" hidden="1" x14ac:dyDescent="0.25">
      <c r="A378" s="1">
        <v>2279</v>
      </c>
      <c r="D378" s="28">
        <v>138245</v>
      </c>
      <c r="E378" s="28">
        <v>138609</v>
      </c>
    </row>
    <row r="379" spans="1:5" hidden="1" x14ac:dyDescent="0.25">
      <c r="A379" s="1">
        <v>2280</v>
      </c>
      <c r="D379" s="28">
        <v>138610</v>
      </c>
      <c r="E379" s="28">
        <v>138975</v>
      </c>
    </row>
    <row r="380" spans="1:5" hidden="1" x14ac:dyDescent="0.25">
      <c r="A380" s="1">
        <v>2281</v>
      </c>
      <c r="D380" s="28">
        <v>138976</v>
      </c>
      <c r="E380" s="28">
        <v>139340</v>
      </c>
    </row>
    <row r="381" spans="1:5" hidden="1" x14ac:dyDescent="0.25">
      <c r="A381" s="1">
        <v>2282</v>
      </c>
      <c r="D381" s="28">
        <v>139341</v>
      </c>
      <c r="E381" s="28">
        <v>139705</v>
      </c>
    </row>
    <row r="382" spans="1:5" hidden="1" x14ac:dyDescent="0.25">
      <c r="A382" s="1">
        <v>2283</v>
      </c>
      <c r="D382" s="28">
        <v>139706</v>
      </c>
      <c r="E382" s="28">
        <v>140070</v>
      </c>
    </row>
    <row r="383" spans="1:5" hidden="1" x14ac:dyDescent="0.25">
      <c r="A383" s="1">
        <v>2284</v>
      </c>
      <c r="D383" s="28">
        <v>140071</v>
      </c>
      <c r="E383" s="28">
        <v>140436</v>
      </c>
    </row>
    <row r="384" spans="1:5" hidden="1" x14ac:dyDescent="0.25">
      <c r="A384" s="1">
        <v>2285</v>
      </c>
      <c r="D384" s="28">
        <v>140437</v>
      </c>
      <c r="E384" s="28">
        <v>140801</v>
      </c>
    </row>
    <row r="385" spans="1:5" hidden="1" x14ac:dyDescent="0.25">
      <c r="A385" s="1">
        <v>2286</v>
      </c>
      <c r="D385" s="28">
        <v>140802</v>
      </c>
      <c r="E385" s="28">
        <v>141166</v>
      </c>
    </row>
    <row r="386" spans="1:5" hidden="1" x14ac:dyDescent="0.25">
      <c r="A386" s="1">
        <v>2287</v>
      </c>
      <c r="D386" s="28">
        <v>141167</v>
      </c>
      <c r="E386" s="28">
        <v>141531</v>
      </c>
    </row>
    <row r="387" spans="1:5" hidden="1" x14ac:dyDescent="0.25">
      <c r="A387" s="1">
        <v>2288</v>
      </c>
      <c r="D387" s="28">
        <v>141532</v>
      </c>
      <c r="E387" s="28">
        <v>141897</v>
      </c>
    </row>
    <row r="388" spans="1:5" hidden="1" x14ac:dyDescent="0.25">
      <c r="A388" s="1">
        <v>2289</v>
      </c>
      <c r="D388" s="28">
        <v>141898</v>
      </c>
      <c r="E388" s="28">
        <v>142262</v>
      </c>
    </row>
    <row r="389" spans="1:5" hidden="1" x14ac:dyDescent="0.25">
      <c r="A389" s="1">
        <v>2290</v>
      </c>
      <c r="D389" s="28">
        <v>142263</v>
      </c>
      <c r="E389" s="28">
        <v>142627</v>
      </c>
    </row>
    <row r="390" spans="1:5" hidden="1" x14ac:dyDescent="0.25">
      <c r="A390" s="1">
        <v>2291</v>
      </c>
      <c r="D390" s="28">
        <v>142628</v>
      </c>
      <c r="E390" s="28">
        <v>142992</v>
      </c>
    </row>
    <row r="391" spans="1:5" hidden="1" x14ac:dyDescent="0.25">
      <c r="A391" s="1">
        <v>2292</v>
      </c>
      <c r="D391" s="28">
        <v>142993</v>
      </c>
      <c r="E391" s="28">
        <v>143358</v>
      </c>
    </row>
    <row r="392" spans="1:5" hidden="1" x14ac:dyDescent="0.25">
      <c r="A392" s="1">
        <v>2293</v>
      </c>
      <c r="D392" s="28">
        <v>143359</v>
      </c>
      <c r="E392" s="28">
        <v>143723</v>
      </c>
    </row>
    <row r="393" spans="1:5" hidden="1" x14ac:dyDescent="0.25">
      <c r="A393" s="1">
        <v>2294</v>
      </c>
      <c r="D393" s="28">
        <v>143724</v>
      </c>
      <c r="E393" s="28">
        <v>144088</v>
      </c>
    </row>
    <row r="394" spans="1:5" hidden="1" x14ac:dyDescent="0.25">
      <c r="A394" s="1">
        <v>2295</v>
      </c>
      <c r="D394" s="28">
        <v>144089</v>
      </c>
      <c r="E394" s="28">
        <v>144453</v>
      </c>
    </row>
    <row r="395" spans="1:5" hidden="1" x14ac:dyDescent="0.25">
      <c r="A395" s="1">
        <v>2296</v>
      </c>
      <c r="D395" s="28">
        <v>144454</v>
      </c>
      <c r="E395" s="28">
        <v>144819</v>
      </c>
    </row>
    <row r="396" spans="1:5" hidden="1" x14ac:dyDescent="0.25">
      <c r="A396" s="1">
        <v>2297</v>
      </c>
      <c r="D396" s="28">
        <v>144820</v>
      </c>
      <c r="E396" s="28">
        <v>145184</v>
      </c>
    </row>
    <row r="397" spans="1:5" hidden="1" x14ac:dyDescent="0.25">
      <c r="A397" s="1">
        <v>2298</v>
      </c>
      <c r="D397" s="28">
        <v>145185</v>
      </c>
      <c r="E397" s="28">
        <v>145549</v>
      </c>
    </row>
    <row r="398" spans="1:5" hidden="1" x14ac:dyDescent="0.25">
      <c r="A398" s="1">
        <v>2299</v>
      </c>
      <c r="D398" s="28">
        <v>145550</v>
      </c>
      <c r="E398" s="28">
        <v>145914</v>
      </c>
    </row>
    <row r="399" spans="1:5" hidden="1" x14ac:dyDescent="0.25">
      <c r="A399" s="1">
        <v>2300</v>
      </c>
      <c r="D399" s="28">
        <v>145915</v>
      </c>
      <c r="E399" s="28">
        <v>146279</v>
      </c>
    </row>
    <row r="400" spans="1:5" hidden="1" x14ac:dyDescent="0.25">
      <c r="A400" s="1">
        <v>2301</v>
      </c>
      <c r="D400" s="28">
        <v>146280</v>
      </c>
      <c r="E400" s="28">
        <v>146644</v>
      </c>
    </row>
    <row r="401" spans="1:5" hidden="1" x14ac:dyDescent="0.25">
      <c r="A401" s="1">
        <v>2302</v>
      </c>
      <c r="D401" s="28">
        <v>146645</v>
      </c>
      <c r="E401" s="28">
        <v>147009</v>
      </c>
    </row>
    <row r="402" spans="1:5" hidden="1" x14ac:dyDescent="0.25">
      <c r="A402" s="1">
        <v>2303</v>
      </c>
      <c r="D402" s="28">
        <v>147010</v>
      </c>
      <c r="E402" s="28">
        <v>147374</v>
      </c>
    </row>
    <row r="403" spans="1:5" hidden="1" x14ac:dyDescent="0.25">
      <c r="A403" s="1">
        <v>2304</v>
      </c>
      <c r="D403" s="28">
        <v>147375</v>
      </c>
      <c r="E403" s="28">
        <v>147740</v>
      </c>
    </row>
    <row r="404" spans="1:5" hidden="1" x14ac:dyDescent="0.25">
      <c r="A404" s="1">
        <v>2305</v>
      </c>
      <c r="D404" s="28">
        <v>147741</v>
      </c>
      <c r="E404" s="28">
        <v>148105</v>
      </c>
    </row>
    <row r="405" spans="1:5" hidden="1" x14ac:dyDescent="0.25">
      <c r="A405" s="1">
        <v>2306</v>
      </c>
      <c r="D405" s="28">
        <v>148106</v>
      </c>
      <c r="E405" s="28">
        <v>148470</v>
      </c>
    </row>
    <row r="406" spans="1:5" hidden="1" x14ac:dyDescent="0.25">
      <c r="A406" s="1">
        <v>2307</v>
      </c>
      <c r="D406" s="28">
        <v>148471</v>
      </c>
      <c r="E406" s="28">
        <v>148835</v>
      </c>
    </row>
    <row r="407" spans="1:5" hidden="1" x14ac:dyDescent="0.25">
      <c r="A407" s="1">
        <v>2308</v>
      </c>
      <c r="D407" s="28">
        <v>148836</v>
      </c>
      <c r="E407" s="28">
        <v>149201</v>
      </c>
    </row>
    <row r="408" spans="1:5" hidden="1" x14ac:dyDescent="0.25">
      <c r="A408" s="1">
        <v>2309</v>
      </c>
      <c r="D408" s="28">
        <v>149202</v>
      </c>
      <c r="E408" s="28">
        <v>149566</v>
      </c>
    </row>
    <row r="409" spans="1:5" hidden="1" x14ac:dyDescent="0.25">
      <c r="A409" s="1">
        <v>2310</v>
      </c>
      <c r="D409" s="28">
        <v>149567</v>
      </c>
      <c r="E409" s="28">
        <v>149931</v>
      </c>
    </row>
    <row r="410" spans="1:5" hidden="1" x14ac:dyDescent="0.25">
      <c r="A410" s="1">
        <v>2311</v>
      </c>
      <c r="D410" s="28">
        <v>149932</v>
      </c>
      <c r="E410" s="28">
        <v>150296</v>
      </c>
    </row>
    <row r="411" spans="1:5" hidden="1" x14ac:dyDescent="0.25">
      <c r="A411" s="1">
        <v>2312</v>
      </c>
      <c r="D411" s="28">
        <v>150297</v>
      </c>
      <c r="E411" s="28">
        <v>150662</v>
      </c>
    </row>
    <row r="412" spans="1:5" hidden="1" x14ac:dyDescent="0.25">
      <c r="A412" s="1">
        <v>2313</v>
      </c>
      <c r="D412" s="28">
        <v>150663</v>
      </c>
      <c r="E412" s="28">
        <v>151027</v>
      </c>
    </row>
    <row r="413" spans="1:5" hidden="1" x14ac:dyDescent="0.25">
      <c r="A413" s="1">
        <v>2314</v>
      </c>
      <c r="D413" s="28">
        <v>151028</v>
      </c>
      <c r="E413" s="28">
        <v>151392</v>
      </c>
    </row>
    <row r="414" spans="1:5" hidden="1" x14ac:dyDescent="0.25">
      <c r="A414" s="1">
        <v>2315</v>
      </c>
      <c r="D414" s="28">
        <v>151393</v>
      </c>
      <c r="E414" s="28">
        <v>151757</v>
      </c>
    </row>
    <row r="415" spans="1:5" hidden="1" x14ac:dyDescent="0.25">
      <c r="A415" s="1">
        <v>2316</v>
      </c>
      <c r="D415" s="28">
        <v>151758</v>
      </c>
      <c r="E415" s="28">
        <v>152123</v>
      </c>
    </row>
    <row r="416" spans="1:5" hidden="1" x14ac:dyDescent="0.25">
      <c r="A416" s="1">
        <v>2317</v>
      </c>
      <c r="D416" s="28">
        <v>152124</v>
      </c>
      <c r="E416" s="28">
        <v>152488</v>
      </c>
    </row>
    <row r="417" spans="1:5" hidden="1" x14ac:dyDescent="0.25">
      <c r="A417" s="1">
        <v>2318</v>
      </c>
      <c r="D417" s="28">
        <v>152489</v>
      </c>
      <c r="E417" s="28">
        <v>152853</v>
      </c>
    </row>
    <row r="418" spans="1:5" hidden="1" x14ac:dyDescent="0.25">
      <c r="A418" s="1">
        <v>2319</v>
      </c>
      <c r="D418" s="28">
        <v>152854</v>
      </c>
      <c r="E418" s="28">
        <v>153218</v>
      </c>
    </row>
    <row r="419" spans="1:5" hidden="1" x14ac:dyDescent="0.25">
      <c r="A419" s="1">
        <v>2320</v>
      </c>
      <c r="D419" s="28">
        <v>153219</v>
      </c>
      <c r="E419" s="28">
        <v>153584</v>
      </c>
    </row>
    <row r="420" spans="1:5" hidden="1" x14ac:dyDescent="0.25">
      <c r="A420" s="1">
        <v>2321</v>
      </c>
      <c r="D420" s="28">
        <v>153585</v>
      </c>
      <c r="E420" s="28">
        <v>153949</v>
      </c>
    </row>
    <row r="421" spans="1:5" hidden="1" x14ac:dyDescent="0.25">
      <c r="A421" s="1">
        <v>2322</v>
      </c>
      <c r="D421" s="28">
        <v>153950</v>
      </c>
      <c r="E421" s="28">
        <v>154314</v>
      </c>
    </row>
    <row r="422" spans="1:5" hidden="1" x14ac:dyDescent="0.25">
      <c r="A422" s="1">
        <v>2323</v>
      </c>
      <c r="D422" s="28">
        <v>154315</v>
      </c>
      <c r="E422" s="28">
        <v>154679</v>
      </c>
    </row>
    <row r="423" spans="1:5" hidden="1" x14ac:dyDescent="0.25">
      <c r="A423" s="1">
        <v>2324</v>
      </c>
      <c r="D423" s="28">
        <v>154680</v>
      </c>
      <c r="E423" s="28">
        <v>155045</v>
      </c>
    </row>
    <row r="424" spans="1:5" hidden="1" x14ac:dyDescent="0.25">
      <c r="A424" s="1">
        <v>2325</v>
      </c>
      <c r="D424" s="28">
        <v>155046</v>
      </c>
      <c r="E424" s="28">
        <v>155410</v>
      </c>
    </row>
    <row r="425" spans="1:5" hidden="1" x14ac:dyDescent="0.25">
      <c r="A425" s="1">
        <v>2326</v>
      </c>
      <c r="D425" s="28">
        <v>155411</v>
      </c>
      <c r="E425" s="28">
        <v>155775</v>
      </c>
    </row>
    <row r="426" spans="1:5" hidden="1" x14ac:dyDescent="0.25">
      <c r="A426" s="1">
        <v>2327</v>
      </c>
      <c r="D426" s="28">
        <v>155776</v>
      </c>
      <c r="E426" s="28">
        <v>156140</v>
      </c>
    </row>
    <row r="427" spans="1:5" hidden="1" x14ac:dyDescent="0.25">
      <c r="A427" s="1">
        <v>2328</v>
      </c>
      <c r="D427" s="28">
        <v>156141</v>
      </c>
      <c r="E427" s="28">
        <v>156506</v>
      </c>
    </row>
    <row r="428" spans="1:5" hidden="1" x14ac:dyDescent="0.25">
      <c r="A428" s="1">
        <v>2329</v>
      </c>
      <c r="D428" s="28">
        <v>156507</v>
      </c>
      <c r="E428" s="28">
        <v>156871</v>
      </c>
    </row>
    <row r="429" spans="1:5" hidden="1" x14ac:dyDescent="0.25">
      <c r="A429" s="1">
        <v>2330</v>
      </c>
      <c r="D429" s="28">
        <v>156872</v>
      </c>
      <c r="E429" s="28">
        <v>157236</v>
      </c>
    </row>
    <row r="430" spans="1:5" hidden="1" x14ac:dyDescent="0.25">
      <c r="A430" s="1">
        <v>2331</v>
      </c>
      <c r="D430" s="28">
        <v>157237</v>
      </c>
      <c r="E430" s="28">
        <v>157601</v>
      </c>
    </row>
    <row r="431" spans="1:5" hidden="1" x14ac:dyDescent="0.25">
      <c r="A431" s="1">
        <v>2332</v>
      </c>
      <c r="D431" s="28">
        <v>157602</v>
      </c>
      <c r="E431" s="28">
        <v>157967</v>
      </c>
    </row>
    <row r="432" spans="1:5" hidden="1" x14ac:dyDescent="0.25">
      <c r="A432" s="1">
        <v>2333</v>
      </c>
      <c r="D432" s="28">
        <v>157968</v>
      </c>
      <c r="E432" s="28">
        <v>158332</v>
      </c>
    </row>
    <row r="433" spans="1:5" hidden="1" x14ac:dyDescent="0.25">
      <c r="A433" s="1">
        <v>2334</v>
      </c>
      <c r="D433" s="28">
        <v>158333</v>
      </c>
      <c r="E433" s="28">
        <v>158697</v>
      </c>
    </row>
    <row r="434" spans="1:5" hidden="1" x14ac:dyDescent="0.25">
      <c r="A434" s="1">
        <v>2335</v>
      </c>
      <c r="D434" s="28">
        <v>158698</v>
      </c>
      <c r="E434" s="28">
        <v>159062</v>
      </c>
    </row>
    <row r="435" spans="1:5" hidden="1" x14ac:dyDescent="0.25">
      <c r="A435" s="1">
        <v>2336</v>
      </c>
      <c r="D435" s="28">
        <v>159063</v>
      </c>
      <c r="E435" s="28">
        <v>159428</v>
      </c>
    </row>
    <row r="436" spans="1:5" hidden="1" x14ac:dyDescent="0.25">
      <c r="A436" s="1">
        <v>2337</v>
      </c>
      <c r="D436" s="28">
        <v>159429</v>
      </c>
      <c r="E436" s="28">
        <v>159793</v>
      </c>
    </row>
    <row r="437" spans="1:5" hidden="1" x14ac:dyDescent="0.25">
      <c r="A437" s="1">
        <v>2338</v>
      </c>
      <c r="D437" s="28">
        <v>159794</v>
      </c>
      <c r="E437" s="28">
        <v>160158</v>
      </c>
    </row>
    <row r="438" spans="1:5" hidden="1" x14ac:dyDescent="0.25">
      <c r="A438" s="1">
        <v>2339</v>
      </c>
      <c r="D438" s="28">
        <v>160159</v>
      </c>
      <c r="E438" s="28">
        <v>160523</v>
      </c>
    </row>
    <row r="439" spans="1:5" hidden="1" x14ac:dyDescent="0.25">
      <c r="A439" s="1">
        <v>2340</v>
      </c>
      <c r="D439" s="28">
        <v>160524</v>
      </c>
      <c r="E439" s="28">
        <v>160889</v>
      </c>
    </row>
    <row r="440" spans="1:5" hidden="1" x14ac:dyDescent="0.25">
      <c r="A440" s="1">
        <v>2341</v>
      </c>
      <c r="D440" s="28">
        <v>160890</v>
      </c>
      <c r="E440" s="28">
        <v>161254</v>
      </c>
    </row>
    <row r="441" spans="1:5" hidden="1" x14ac:dyDescent="0.25">
      <c r="A441" s="1">
        <v>2342</v>
      </c>
      <c r="D441" s="28">
        <v>161255</v>
      </c>
      <c r="E441" s="28">
        <v>161619</v>
      </c>
    </row>
    <row r="442" spans="1:5" hidden="1" x14ac:dyDescent="0.25">
      <c r="A442" s="1">
        <v>2343</v>
      </c>
      <c r="D442" s="28">
        <v>161620</v>
      </c>
      <c r="E442" s="28">
        <v>161984</v>
      </c>
    </row>
    <row r="443" spans="1:5" hidden="1" x14ac:dyDescent="0.25">
      <c r="A443" s="1">
        <v>2344</v>
      </c>
      <c r="D443" s="28">
        <v>161985</v>
      </c>
      <c r="E443" s="28">
        <v>162350</v>
      </c>
    </row>
    <row r="444" spans="1:5" hidden="1" x14ac:dyDescent="0.25">
      <c r="A444" s="1">
        <v>2345</v>
      </c>
      <c r="D444" s="28">
        <v>162351</v>
      </c>
      <c r="E444" s="28">
        <v>162715</v>
      </c>
    </row>
    <row r="445" spans="1:5" hidden="1" x14ac:dyDescent="0.25">
      <c r="A445" s="1">
        <v>2346</v>
      </c>
      <c r="D445" s="28">
        <v>162716</v>
      </c>
      <c r="E445" s="28">
        <v>163080</v>
      </c>
    </row>
    <row r="446" spans="1:5" hidden="1" x14ac:dyDescent="0.25">
      <c r="A446" s="1">
        <v>2347</v>
      </c>
      <c r="D446" s="28">
        <v>163081</v>
      </c>
      <c r="E446" s="28">
        <v>163445</v>
      </c>
    </row>
    <row r="447" spans="1:5" hidden="1" x14ac:dyDescent="0.25">
      <c r="A447" s="1">
        <v>2348</v>
      </c>
      <c r="D447" s="28">
        <v>163446</v>
      </c>
      <c r="E447" s="28">
        <v>163811</v>
      </c>
    </row>
    <row r="448" spans="1:5" hidden="1" x14ac:dyDescent="0.25">
      <c r="A448" s="1">
        <v>2349</v>
      </c>
      <c r="D448" s="28">
        <v>163812</v>
      </c>
      <c r="E448" s="28">
        <v>164176</v>
      </c>
    </row>
    <row r="449" spans="1:5" hidden="1" x14ac:dyDescent="0.25">
      <c r="A449" s="1">
        <v>2350</v>
      </c>
      <c r="D449" s="28">
        <v>164177</v>
      </c>
      <c r="E449" s="28">
        <v>164541</v>
      </c>
    </row>
    <row r="450" spans="1:5" hidden="1" x14ac:dyDescent="0.25">
      <c r="A450" s="1">
        <v>2351</v>
      </c>
      <c r="D450" s="28">
        <v>164542</v>
      </c>
      <c r="E450" s="28">
        <v>164906</v>
      </c>
    </row>
    <row r="451" spans="1:5" hidden="1" x14ac:dyDescent="0.25">
      <c r="A451" s="1">
        <v>2352</v>
      </c>
      <c r="D451" s="28">
        <v>164907</v>
      </c>
      <c r="E451" s="28">
        <v>165272</v>
      </c>
    </row>
    <row r="452" spans="1:5" hidden="1" x14ac:dyDescent="0.25">
      <c r="A452" s="1">
        <v>2353</v>
      </c>
      <c r="D452" s="28">
        <v>165273</v>
      </c>
      <c r="E452" s="28">
        <v>165637</v>
      </c>
    </row>
    <row r="453" spans="1:5" hidden="1" x14ac:dyDescent="0.25">
      <c r="A453" s="1">
        <v>2354</v>
      </c>
      <c r="D453" s="28">
        <v>165638</v>
      </c>
      <c r="E453" s="28">
        <v>166002</v>
      </c>
    </row>
    <row r="454" spans="1:5" hidden="1" x14ac:dyDescent="0.25">
      <c r="A454" s="1">
        <v>2355</v>
      </c>
      <c r="D454" s="28">
        <v>166003</v>
      </c>
      <c r="E454" s="28">
        <v>166367</v>
      </c>
    </row>
    <row r="455" spans="1:5" hidden="1" x14ac:dyDescent="0.25">
      <c r="A455" s="1">
        <v>2356</v>
      </c>
      <c r="D455" s="28">
        <v>166368</v>
      </c>
      <c r="E455" s="28">
        <v>166733</v>
      </c>
    </row>
    <row r="456" spans="1:5" hidden="1" x14ac:dyDescent="0.25">
      <c r="A456" s="1">
        <v>2357</v>
      </c>
      <c r="D456" s="28">
        <v>166734</v>
      </c>
      <c r="E456" s="28">
        <v>167098</v>
      </c>
    </row>
    <row r="457" spans="1:5" hidden="1" x14ac:dyDescent="0.25">
      <c r="A457" s="1">
        <v>2358</v>
      </c>
      <c r="D457" s="28">
        <v>167099</v>
      </c>
      <c r="E457" s="28">
        <v>167463</v>
      </c>
    </row>
    <row r="458" spans="1:5" hidden="1" x14ac:dyDescent="0.25">
      <c r="A458" s="1">
        <v>2359</v>
      </c>
      <c r="D458" s="28">
        <v>167464</v>
      </c>
      <c r="E458" s="28">
        <v>167828</v>
      </c>
    </row>
    <row r="459" spans="1:5" hidden="1" x14ac:dyDescent="0.25">
      <c r="A459" s="1">
        <v>2360</v>
      </c>
      <c r="D459" s="28">
        <v>167829</v>
      </c>
      <c r="E459" s="28">
        <v>168194</v>
      </c>
    </row>
    <row r="460" spans="1:5" hidden="1" x14ac:dyDescent="0.25">
      <c r="A460" s="1">
        <v>2361</v>
      </c>
      <c r="D460" s="28">
        <v>168195</v>
      </c>
      <c r="E460" s="28">
        <v>168559</v>
      </c>
    </row>
    <row r="461" spans="1:5" hidden="1" x14ac:dyDescent="0.25">
      <c r="A461" s="1">
        <v>2362</v>
      </c>
      <c r="D461" s="28">
        <v>168560</v>
      </c>
      <c r="E461" s="28">
        <v>168924</v>
      </c>
    </row>
    <row r="462" spans="1:5" hidden="1" x14ac:dyDescent="0.25">
      <c r="A462" s="1">
        <v>2363</v>
      </c>
      <c r="D462" s="28">
        <v>168925</v>
      </c>
      <c r="E462" s="28">
        <v>169289</v>
      </c>
    </row>
    <row r="463" spans="1:5" hidden="1" x14ac:dyDescent="0.25">
      <c r="A463" s="1">
        <v>2364</v>
      </c>
      <c r="D463" s="28">
        <v>169290</v>
      </c>
      <c r="E463" s="28">
        <v>169655</v>
      </c>
    </row>
    <row r="464" spans="1:5" hidden="1" x14ac:dyDescent="0.25">
      <c r="A464" s="1">
        <v>2365</v>
      </c>
      <c r="D464" s="28">
        <v>169656</v>
      </c>
      <c r="E464" s="28">
        <v>170020</v>
      </c>
    </row>
    <row r="465" spans="1:5" hidden="1" x14ac:dyDescent="0.25">
      <c r="A465" s="1">
        <v>2366</v>
      </c>
      <c r="D465" s="28">
        <v>170021</v>
      </c>
      <c r="E465" s="28">
        <v>170385</v>
      </c>
    </row>
    <row r="466" spans="1:5" hidden="1" x14ac:dyDescent="0.25">
      <c r="A466" s="1">
        <v>2367</v>
      </c>
      <c r="D466" s="28">
        <v>170386</v>
      </c>
      <c r="E466" s="28">
        <v>170750</v>
      </c>
    </row>
    <row r="467" spans="1:5" hidden="1" x14ac:dyDescent="0.25">
      <c r="A467" s="1">
        <v>2368</v>
      </c>
      <c r="D467" s="28">
        <v>170751</v>
      </c>
      <c r="E467" s="28">
        <v>171116</v>
      </c>
    </row>
    <row r="468" spans="1:5" hidden="1" x14ac:dyDescent="0.25">
      <c r="A468" s="1">
        <v>2369</v>
      </c>
      <c r="D468" s="28">
        <v>171117</v>
      </c>
      <c r="E468" s="28">
        <v>171481</v>
      </c>
    </row>
    <row r="469" spans="1:5" hidden="1" x14ac:dyDescent="0.25">
      <c r="A469" s="1">
        <v>2370</v>
      </c>
      <c r="D469" s="28">
        <v>171482</v>
      </c>
      <c r="E469" s="28">
        <v>171846</v>
      </c>
    </row>
  </sheetData>
  <sheetProtection algorithmName="SHA-512" hashValue="Cb2BxWiLbn9JVbQF0GLl6kn8BhEX8XVQepYEoZU+H/dMkjf/x/2juKf78LHVw32EMf0ZlPszpk7pGSKCQyd9OQ==" saltValue="qLjRDxwMGk/Mo1a2BQdZhg==" spinCount="100000" sheet="1" objects="1" scenarios="1"/>
  <mergeCells count="7">
    <mergeCell ref="A1:U4"/>
    <mergeCell ref="P13:Q13"/>
    <mergeCell ref="P15:Q15"/>
    <mergeCell ref="P12:Q12"/>
    <mergeCell ref="P7:U9"/>
    <mergeCell ref="R13:U13"/>
    <mergeCell ref="R15:U15"/>
  </mergeCells>
  <phoneticPr fontId="3" type="noConversion"/>
  <conditionalFormatting sqref="T21:T32">
    <cfRule type="cellIs" dxfId="36" priority="28" operator="equal">
      <formula>"Qualifying Month"</formula>
    </cfRule>
  </conditionalFormatting>
  <conditionalFormatting sqref="U21">
    <cfRule type="cellIs" dxfId="35" priority="26" operator="equal">
      <formula>"Enroll in the Next Pay Period Immediately"</formula>
    </cfRule>
    <cfRule type="cellIs" dxfId="34" priority="27" operator="equal">
      <formula>"Enroll in the next payperiod Immediately"</formula>
    </cfRule>
  </conditionalFormatting>
  <conditionalFormatting sqref="V21">
    <cfRule type="cellIs" dxfId="33" priority="24" operator="equal">
      <formula>"Enroll in the Next Pay Period Immediately"</formula>
    </cfRule>
    <cfRule type="cellIs" dxfId="32" priority="25" operator="equal">
      <formula>"Enroll in the next payperiod Immediately"</formula>
    </cfRule>
  </conditionalFormatting>
  <conditionalFormatting sqref="U22">
    <cfRule type="cellIs" dxfId="31" priority="22" operator="equal">
      <formula>"Enroll in the Next Pay Period Immediately"</formula>
    </cfRule>
    <cfRule type="cellIs" dxfId="30" priority="23" operator="equal">
      <formula>"Enroll in the next payperiod Immediately"</formula>
    </cfRule>
  </conditionalFormatting>
  <conditionalFormatting sqref="U23">
    <cfRule type="cellIs" dxfId="29" priority="20" operator="equal">
      <formula>"Enroll in the Next Pay Period Immediately"</formula>
    </cfRule>
    <cfRule type="cellIs" dxfId="28" priority="21" operator="equal">
      <formula>"Enroll in the next payperiod Immediately"</formula>
    </cfRule>
  </conditionalFormatting>
  <conditionalFormatting sqref="U24">
    <cfRule type="cellIs" dxfId="27" priority="18" operator="equal">
      <formula>"Enroll in the Next Pay Period Immediately"</formula>
    </cfRule>
    <cfRule type="cellIs" dxfId="26" priority="19" operator="equal">
      <formula>"Enroll in the next payperiod Immediately"</formula>
    </cfRule>
  </conditionalFormatting>
  <conditionalFormatting sqref="U25">
    <cfRule type="cellIs" dxfId="25" priority="16" operator="equal">
      <formula>"Enroll in the Next Pay Period Immediately"</formula>
    </cfRule>
    <cfRule type="cellIs" dxfId="24" priority="17" operator="equal">
      <formula>"Enroll in the next payperiod Immediately"</formula>
    </cfRule>
  </conditionalFormatting>
  <conditionalFormatting sqref="U26">
    <cfRule type="cellIs" dxfId="23" priority="14" operator="equal">
      <formula>"Enroll in the Next Pay Period Immediately"</formula>
    </cfRule>
    <cfRule type="cellIs" dxfId="22" priority="15" operator="equal">
      <formula>"Enroll in the next payperiod Immediately"</formula>
    </cfRule>
  </conditionalFormatting>
  <conditionalFormatting sqref="U27">
    <cfRule type="cellIs" dxfId="21" priority="12" operator="equal">
      <formula>"Enroll in the Next Pay Period Immediately"</formula>
    </cfRule>
    <cfRule type="cellIs" dxfId="20" priority="13" operator="equal">
      <formula>"Enroll in the next payperiod Immediately"</formula>
    </cfRule>
  </conditionalFormatting>
  <conditionalFormatting sqref="U28">
    <cfRule type="cellIs" dxfId="19" priority="10" operator="equal">
      <formula>"Enroll in the Next Pay Period Immediately"</formula>
    </cfRule>
    <cfRule type="cellIs" dxfId="18" priority="11" operator="equal">
      <formula>"Enroll in the next payperiod Immediately"</formula>
    </cfRule>
  </conditionalFormatting>
  <conditionalFormatting sqref="U29">
    <cfRule type="cellIs" dxfId="17" priority="8" operator="equal">
      <formula>"Enroll in the Next Pay Period Immediately"</formula>
    </cfRule>
    <cfRule type="cellIs" dxfId="16" priority="9" operator="equal">
      <formula>"Enroll in the next payperiod Immediately"</formula>
    </cfRule>
  </conditionalFormatting>
  <conditionalFormatting sqref="U30">
    <cfRule type="cellIs" dxfId="15" priority="6" operator="equal">
      <formula>"Enroll in the Next Pay Period Immediately"</formula>
    </cfRule>
    <cfRule type="cellIs" dxfId="14" priority="7" operator="equal">
      <formula>"Enroll in the next payperiod Immediately"</formula>
    </cfRule>
  </conditionalFormatting>
  <conditionalFormatting sqref="U31">
    <cfRule type="cellIs" dxfId="13" priority="4" operator="equal">
      <formula>"Enroll in the Next Pay Period Immediately"</formula>
    </cfRule>
    <cfRule type="cellIs" dxfId="12" priority="5" operator="equal">
      <formula>"Enroll in the next payperiod Immediately"</formula>
    </cfRule>
  </conditionalFormatting>
  <conditionalFormatting sqref="U32">
    <cfRule type="cellIs" dxfId="11" priority="2" operator="equal">
      <formula>"Enroll in the Next Pay Period Immediately"</formula>
    </cfRule>
    <cfRule type="cellIs" dxfId="10" priority="3" operator="equal">
      <formula>"Enroll in the next payperiod Immediately"</formula>
    </cfRule>
  </conditionalFormatting>
  <conditionalFormatting sqref="U21:U32">
    <cfRule type="cellIs" dxfId="9" priority="1" operator="equal">
      <formula>$AU$21</formula>
    </cfRule>
  </conditionalFormatting>
  <pageMargins left="0.7" right="0.7" top="0.75" bottom="0.75" header="0.3" footer="0.3"/>
  <pageSetup orientation="portrait" verticalDpi="12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Monitor Eligibility</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Newcomb, Jonathan</dc:creator>
  <cp:lastModifiedBy>Newcomb, Jonathan</cp:lastModifiedBy>
  <dcterms:created xsi:type="dcterms:W3CDTF">2021-04-21T19:27:44Z</dcterms:created>
  <dcterms:modified xsi:type="dcterms:W3CDTF">2021-05-20T13:22:01Z</dcterms:modified>
</cp:coreProperties>
</file>